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ERSACE  V1969  FOOTWEAR " sheetId="2" r:id="rId1"/>
  </sheets>
  <definedNames>
    <definedName name="_xlnm.Print_Titles" localSheetId="0">'VERSACE  V1969  FOOTWEAR 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2" l="1"/>
  <c r="Y18" i="2" s="1"/>
  <c r="W17" i="2"/>
  <c r="Y17" i="2" s="1"/>
  <c r="W16" i="2"/>
  <c r="Y16" i="2" s="1"/>
  <c r="W15" i="2"/>
  <c r="Y15" i="2" s="1"/>
  <c r="W14" i="2"/>
  <c r="Y14" i="2" s="1"/>
  <c r="W13" i="2"/>
  <c r="Y13" i="2" s="1"/>
  <c r="W12" i="2"/>
  <c r="Y12" i="2" s="1"/>
  <c r="W11" i="2"/>
  <c r="Y11" i="2" s="1"/>
  <c r="W10" i="2"/>
  <c r="Y10" i="2" s="1"/>
  <c r="W9" i="2"/>
  <c r="Y9" i="2" s="1"/>
  <c r="W8" i="2"/>
  <c r="Y8" i="2" s="1"/>
  <c r="W7" i="2"/>
  <c r="Y7" i="2" s="1"/>
  <c r="W6" i="2"/>
  <c r="Y6" i="2" s="1"/>
  <c r="W5" i="2"/>
  <c r="Y5" i="2" s="1"/>
  <c r="W4" i="2"/>
  <c r="Y4" i="2" s="1"/>
  <c r="W3" i="2"/>
  <c r="Y3" i="2" s="1"/>
  <c r="Y31" i="2"/>
  <c r="W19" i="2"/>
  <c r="W20" i="2"/>
  <c r="Y20" i="2" s="1"/>
  <c r="W21" i="2"/>
  <c r="Y21" i="2" s="1"/>
  <c r="W22" i="2"/>
  <c r="Y22" i="2" s="1"/>
  <c r="W23" i="2"/>
  <c r="Y23" i="2" s="1"/>
  <c r="W24" i="2"/>
  <c r="Y24" i="2" s="1"/>
  <c r="W25" i="2"/>
  <c r="Y25" i="2" s="1"/>
  <c r="W26" i="2"/>
  <c r="Y26" i="2" s="1"/>
  <c r="W27" i="2"/>
  <c r="Y27" i="2" s="1"/>
  <c r="W28" i="2"/>
  <c r="Y28" i="2" s="1"/>
  <c r="W29" i="2"/>
  <c r="Y29" i="2" s="1"/>
  <c r="W30" i="2"/>
  <c r="Y30" i="2" s="1"/>
  <c r="W31" i="2"/>
  <c r="W32" i="2"/>
  <c r="Y32" i="2" s="1"/>
  <c r="W33" i="2"/>
  <c r="Y33" i="2" s="1"/>
  <c r="W34" i="2"/>
  <c r="Y34" i="2" s="1"/>
  <c r="W35" i="2"/>
  <c r="Y35" i="2" s="1"/>
  <c r="W36" i="2"/>
  <c r="Y36" i="2" s="1"/>
  <c r="W37" i="2"/>
  <c r="Y37" i="2" s="1"/>
  <c r="W38" i="2"/>
  <c r="Y38" i="2" s="1"/>
  <c r="W39" i="2"/>
  <c r="Y39" i="2" s="1"/>
  <c r="W40" i="2"/>
  <c r="Y40" i="2" s="1"/>
  <c r="W41" i="2"/>
  <c r="Y41" i="2" s="1"/>
  <c r="W42" i="2"/>
  <c r="Y42" i="2" s="1"/>
  <c r="W43" i="2"/>
  <c r="Y43" i="2" s="1"/>
  <c r="W44" i="2"/>
  <c r="Y44" i="2" s="1"/>
  <c r="W45" i="2"/>
  <c r="Y45" i="2" s="1"/>
  <c r="W46" i="2"/>
  <c r="Y46" i="2" s="1"/>
  <c r="W47" i="2"/>
  <c r="Y47" i="2" s="1"/>
  <c r="W48" i="2"/>
  <c r="Y48" i="2" s="1"/>
  <c r="W49" i="2"/>
  <c r="Y49" i="2" s="1"/>
  <c r="W50" i="2"/>
  <c r="Y50" i="2" s="1"/>
  <c r="W51" i="2"/>
  <c r="Y51" i="2" s="1"/>
  <c r="W52" i="2"/>
  <c r="Y52" i="2" s="1"/>
  <c r="W53" i="2"/>
  <c r="Y53" i="2" s="1"/>
  <c r="W54" i="2"/>
  <c r="Y54" i="2" s="1"/>
  <c r="W55" i="2"/>
  <c r="Y55" i="2" s="1"/>
  <c r="W56" i="2"/>
  <c r="Y56" i="2" s="1"/>
  <c r="W57" i="2"/>
  <c r="Y57" i="2" s="1"/>
  <c r="W58" i="2"/>
  <c r="Y58" i="2" s="1"/>
  <c r="W59" i="2"/>
  <c r="Y59" i="2" s="1"/>
  <c r="W60" i="2"/>
  <c r="Y60" i="2" s="1"/>
  <c r="W61" i="2"/>
  <c r="Y61" i="2" s="1"/>
  <c r="W62" i="2"/>
  <c r="Y62" i="2" s="1"/>
  <c r="W63" i="2" l="1"/>
  <c r="Y19" i="2"/>
  <c r="Y63" i="2" l="1"/>
  <c r="X63" i="2" s="1"/>
</calcChain>
</file>

<file path=xl/sharedStrings.xml><?xml version="1.0" encoding="utf-8"?>
<sst xmlns="http://schemas.openxmlformats.org/spreadsheetml/2006/main" count="387" uniqueCount="114">
  <si>
    <t>Women</t>
  </si>
  <si>
    <t>Sabine</t>
  </si>
  <si>
    <t>S24WSHO09</t>
  </si>
  <si>
    <t>BLACK</t>
  </si>
  <si>
    <t>BEIGE</t>
  </si>
  <si>
    <t>Sula</t>
  </si>
  <si>
    <t>S24WSHO08</t>
  </si>
  <si>
    <t>Steph</t>
  </si>
  <si>
    <t>S24WSHO10</t>
  </si>
  <si>
    <t>Sophie</t>
  </si>
  <si>
    <t>S24WSHO06</t>
  </si>
  <si>
    <t>100 % POLYURETHAN</t>
  </si>
  <si>
    <t>A</t>
  </si>
  <si>
    <t>B</t>
  </si>
  <si>
    <t xml:space="preserve">PHOTOS </t>
  </si>
  <si>
    <t>STYLE</t>
  </si>
  <si>
    <t>REF</t>
  </si>
  <si>
    <t>COL</t>
  </si>
  <si>
    <t>QTY By BOXE</t>
  </si>
  <si>
    <t xml:space="preserve">QTY of BOXES </t>
  </si>
  <si>
    <t xml:space="preserve">RETAIL </t>
  </si>
  <si>
    <t>36 - 42</t>
  </si>
  <si>
    <t xml:space="preserve">BROWN </t>
  </si>
  <si>
    <t>CORK SLIPPER</t>
  </si>
  <si>
    <t>S25WSLI01</t>
  </si>
  <si>
    <t>SASSARI</t>
  </si>
  <si>
    <t>WOMEN</t>
  </si>
  <si>
    <t xml:space="preserve">PINK </t>
  </si>
  <si>
    <t xml:space="preserve">ICE GREEN </t>
  </si>
  <si>
    <t>LIGHT BLUE</t>
  </si>
  <si>
    <t xml:space="preserve">BLACK </t>
  </si>
  <si>
    <t>beige / purple</t>
  </si>
  <si>
    <t>RUNNER</t>
  </si>
  <si>
    <t>S25WSHO14</t>
  </si>
  <si>
    <t>POLLY</t>
  </si>
  <si>
    <t>BEIGE / PI</t>
  </si>
  <si>
    <t>BEIGE / LE</t>
  </si>
  <si>
    <t>S25WSHO13</t>
  </si>
  <si>
    <t>SENTA</t>
  </si>
  <si>
    <t>WHITE</t>
  </si>
  <si>
    <t>SNEAKER</t>
  </si>
  <si>
    <t>S25WSHO12</t>
  </si>
  <si>
    <t>NIKA</t>
  </si>
  <si>
    <t>S25WSHO11</t>
  </si>
  <si>
    <t>MOANA</t>
  </si>
  <si>
    <t>GOLD</t>
  </si>
  <si>
    <t>S25WSHO10</t>
  </si>
  <si>
    <t>NALA</t>
  </si>
  <si>
    <t>SILVER</t>
  </si>
  <si>
    <t>36 - 46</t>
  </si>
  <si>
    <t>LIGHT BLUE AOP</t>
  </si>
  <si>
    <t>RUBBER SLIPPER</t>
  </si>
  <si>
    <t>S25USLI07</t>
  </si>
  <si>
    <t>UNISEX</t>
  </si>
  <si>
    <t>rose AOP</t>
  </si>
  <si>
    <t>S25USLI06</t>
  </si>
  <si>
    <t>36 - 41</t>
  </si>
  <si>
    <t>türkis AOP</t>
  </si>
  <si>
    <t>Black / silver</t>
  </si>
  <si>
    <t>901 S</t>
  </si>
  <si>
    <t>S25USLI05</t>
  </si>
  <si>
    <t>black / Gold</t>
  </si>
  <si>
    <t>901 G</t>
  </si>
  <si>
    <t>BROWN AOP</t>
  </si>
  <si>
    <t>S25USLI04</t>
  </si>
  <si>
    <t>ORI</t>
  </si>
  <si>
    <t>GREY AOP</t>
  </si>
  <si>
    <t>S25USLI03</t>
  </si>
  <si>
    <t>JANNE</t>
  </si>
  <si>
    <t>S25USLI02</t>
  </si>
  <si>
    <t>JADE</t>
  </si>
  <si>
    <t>NAVY</t>
  </si>
  <si>
    <t>S25USLI01</t>
  </si>
  <si>
    <t>YAEL</t>
  </si>
  <si>
    <t>40 - 46</t>
  </si>
  <si>
    <t>navy</t>
  </si>
  <si>
    <t>S25MSLI01</t>
  </si>
  <si>
    <t>SASSUOLO</t>
  </si>
  <si>
    <t>MEN</t>
  </si>
  <si>
    <t>MILITARY G</t>
  </si>
  <si>
    <t>40-46</t>
  </si>
  <si>
    <t>OFFWHITE/RED</t>
  </si>
  <si>
    <t>SW25MSHO23</t>
  </si>
  <si>
    <t>SATORIO</t>
  </si>
  <si>
    <t>BLUE/SILVER</t>
  </si>
  <si>
    <t>BLUE/BEIGE</t>
  </si>
  <si>
    <t>New Style 2</t>
  </si>
  <si>
    <t>S25MSH015</t>
  </si>
  <si>
    <t>MICK</t>
  </si>
  <si>
    <t>NAVY / LIG</t>
  </si>
  <si>
    <t>S25MSHO14</t>
  </si>
  <si>
    <t>RED / GREE</t>
  </si>
  <si>
    <t>S25MSHO13</t>
  </si>
  <si>
    <t>MIO</t>
  </si>
  <si>
    <t>S25MSHO12</t>
  </si>
  <si>
    <t>OLE</t>
  </si>
  <si>
    <t xml:space="preserve">AZZURRO / </t>
  </si>
  <si>
    <t>NAVY / PIN</t>
  </si>
  <si>
    <t>S25MSHO11</t>
  </si>
  <si>
    <t>RIKO</t>
  </si>
  <si>
    <t>RED</t>
  </si>
  <si>
    <t>S25MSHO10</t>
  </si>
  <si>
    <t>PIUS</t>
  </si>
  <si>
    <t>GREEN</t>
  </si>
  <si>
    <t xml:space="preserve">NAVY </t>
  </si>
  <si>
    <t>SIZE RANGE</t>
  </si>
  <si>
    <t>COLOR</t>
  </si>
  <si>
    <t xml:space="preserve">GENDER </t>
  </si>
  <si>
    <t>QTY</t>
  </si>
  <si>
    <t xml:space="preserve">TOTAL </t>
  </si>
  <si>
    <t xml:space="preserve">TOTAL   VERSACE  V1969  FOOTWEAR </t>
  </si>
  <si>
    <t>GALANTARIES SLIPPER</t>
  </si>
  <si>
    <t xml:space="preserve">VERSACE  V1969   Footwear </t>
  </si>
  <si>
    <t>DESCR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</si>
</sst>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rgb="FF000000"/>
      <name val="Arial"/>
      <charset val="204"/>
    </font>
    <font>
      <sz val="11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2"/>
      <color theme="0"/>
      <name val="Times New Roman"/>
      <family val="1"/>
    </font>
    <font>
      <b/>
      <sz val="36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86">
    <xf numFmtId="49" fontId="0" fillId="0" borderId="0" xfId="0" applyNumberFormat="1" applyAlignment="1">
      <alignment horizontal="left" vertical="top" wrapText="1"/>
    </xf>
    <xf numFmtId="44" fontId="3" fillId="0" borderId="4" xfId="1" applyFont="1" applyFill="1" applyBorder="1" applyAlignment="1">
      <alignment horizontal="center" vertical="center" wrapText="1"/>
    </xf>
    <xf numFmtId="44" fontId="2" fillId="0" borderId="4" xfId="1" applyFont="1" applyFill="1" applyBorder="1" applyAlignment="1">
      <alignment horizontal="center" vertical="center" wrapText="1"/>
    </xf>
    <xf numFmtId="1" fontId="2" fillId="0" borderId="4" xfId="1" applyNumberFormat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2" fillId="0" borderId="2" xfId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4" fontId="2" fillId="0" borderId="13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4" fontId="2" fillId="0" borderId="14" xfId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44" fontId="10" fillId="0" borderId="0" xfId="3" applyFont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49" fontId="10" fillId="0" borderId="5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44" fontId="10" fillId="0" borderId="18" xfId="3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3" fontId="5" fillId="0" borderId="24" xfId="2" applyNumberFormat="1" applyFont="1" applyBorder="1" applyAlignment="1">
      <alignment horizontal="center" vertical="center" wrapText="1"/>
    </xf>
    <xf numFmtId="3" fontId="5" fillId="0" borderId="25" xfId="2" applyNumberFormat="1" applyFont="1" applyBorder="1" applyAlignment="1">
      <alignment horizontal="center" vertical="center" wrapText="1"/>
    </xf>
    <xf numFmtId="3" fontId="5" fillId="0" borderId="26" xfId="2" applyNumberFormat="1" applyFont="1" applyBorder="1" applyAlignment="1">
      <alignment horizontal="center" vertical="center" wrapText="1"/>
    </xf>
    <xf numFmtId="44" fontId="10" fillId="0" borderId="19" xfId="3" applyFont="1" applyBorder="1" applyAlignment="1">
      <alignment horizontal="center" vertical="center" wrapText="1"/>
    </xf>
    <xf numFmtId="44" fontId="6" fillId="4" borderId="8" xfId="3" applyFont="1" applyFill="1" applyBorder="1" applyAlignment="1">
      <alignment horizontal="center" vertical="center" wrapText="1"/>
    </xf>
    <xf numFmtId="44" fontId="6" fillId="4" borderId="10" xfId="3" applyFont="1" applyFill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3" fontId="8" fillId="3" borderId="16" xfId="2" applyNumberFormat="1" applyFont="1" applyFill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31" xfId="2" applyFont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3" fontId="7" fillId="3" borderId="35" xfId="2" applyNumberFormat="1" applyFont="1" applyFill="1" applyBorder="1" applyAlignment="1">
      <alignment horizontal="center" vertical="center" wrapText="1"/>
    </xf>
    <xf numFmtId="44" fontId="6" fillId="4" borderId="19" xfId="3" applyFont="1" applyFill="1" applyBorder="1" applyAlignment="1">
      <alignment horizontal="center" vertical="center" wrapText="1"/>
    </xf>
    <xf numFmtId="44" fontId="6" fillId="4" borderId="6" xfId="3" applyFont="1" applyFill="1" applyBorder="1" applyAlignment="1">
      <alignment horizontal="center" vertical="center" wrapText="1"/>
    </xf>
    <xf numFmtId="44" fontId="10" fillId="0" borderId="31" xfId="3" applyFont="1" applyBorder="1" applyAlignment="1">
      <alignment horizontal="center" vertical="center" wrapText="1"/>
    </xf>
    <xf numFmtId="44" fontId="10" fillId="0" borderId="21" xfId="3" applyFont="1" applyBorder="1" applyAlignment="1">
      <alignment horizontal="center" vertical="center" wrapText="1"/>
    </xf>
    <xf numFmtId="44" fontId="10" fillId="0" borderId="28" xfId="3" applyFont="1" applyBorder="1" applyAlignment="1">
      <alignment horizontal="center" vertical="center" wrapText="1"/>
    </xf>
    <xf numFmtId="44" fontId="10" fillId="0" borderId="23" xfId="3" applyFont="1" applyBorder="1" applyAlignment="1">
      <alignment horizontal="center" vertical="center" wrapText="1"/>
    </xf>
    <xf numFmtId="44" fontId="2" fillId="0" borderId="36" xfId="1" applyFont="1" applyFill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11" fillId="3" borderId="34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44" fontId="2" fillId="0" borderId="40" xfId="1" applyFont="1" applyFill="1" applyBorder="1" applyAlignment="1">
      <alignment horizontal="center" vertical="center" wrapText="1"/>
    </xf>
    <xf numFmtId="0" fontId="10" fillId="0" borderId="41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0" fontId="4" fillId="2" borderId="42" xfId="2" applyFont="1" applyFill="1" applyBorder="1" applyAlignment="1">
      <alignment horizontal="center" vertical="center" wrapText="1"/>
    </xf>
    <xf numFmtId="1" fontId="2" fillId="0" borderId="27" xfId="1" applyNumberFormat="1" applyFont="1" applyFill="1" applyBorder="1" applyAlignment="1">
      <alignment horizontal="center" vertical="center" wrapText="1"/>
    </xf>
    <xf numFmtId="1" fontId="2" fillId="0" borderId="28" xfId="1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44" fontId="2" fillId="0" borderId="29" xfId="1" applyFont="1" applyFill="1" applyBorder="1" applyAlignment="1">
      <alignment horizontal="center" vertical="center" wrapText="1"/>
    </xf>
    <xf numFmtId="44" fontId="2" fillId="0" borderId="26" xfId="1" applyFont="1" applyFill="1" applyBorder="1" applyAlignment="1">
      <alignment horizontal="center" vertical="center" wrapText="1"/>
    </xf>
    <xf numFmtId="0" fontId="12" fillId="5" borderId="15" xfId="2" applyFont="1" applyFill="1" applyBorder="1" applyAlignment="1">
      <alignment horizontal="center" vertical="center" wrapText="1"/>
    </xf>
    <xf numFmtId="0" fontId="12" fillId="5" borderId="16" xfId="2" applyFont="1" applyFill="1" applyBorder="1" applyAlignment="1">
      <alignment horizontal="center" vertical="center" wrapText="1"/>
    </xf>
    <xf numFmtId="0" fontId="12" fillId="5" borderId="12" xfId="2" applyFont="1" applyFill="1" applyBorder="1" applyAlignment="1">
      <alignment horizontal="center" vertical="center" wrapText="1"/>
    </xf>
    <xf numFmtId="0" fontId="11" fillId="3" borderId="32" xfId="2" applyFont="1" applyFill="1" applyBorder="1" applyAlignment="1">
      <alignment horizontal="center" vertical="center" wrapText="1"/>
    </xf>
    <xf numFmtId="0" fontId="11" fillId="3" borderId="33" xfId="2" applyFont="1" applyFill="1" applyBorder="1" applyAlignment="1">
      <alignment horizontal="center" vertical="center" wrapText="1"/>
    </xf>
    <xf numFmtId="0" fontId="11" fillId="3" borderId="34" xfId="2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4">
    <cellStyle name="Currency" xfId="1" builtinId="4"/>
    <cellStyle name="Monétaire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121229</xdr:colOff>
      <xdr:row>17</xdr:row>
      <xdr:rowOff>486315</xdr:rowOff>
    </xdr:from>
    <xdr:to>
      <xdr:col>1</xdr:col>
      <xdr:colOff>1893455</xdr:colOff>
      <xdr:row>19</xdr:row>
      <xdr:rowOff>267277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B5AE6F4E-573F-4C8D-8E8A-299BFDC05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354" y="12002040"/>
          <a:ext cx="1772226" cy="2076487"/>
        </a:xfrm>
        <a:prstGeom prst="rect">
          <a:avLst/>
        </a:prstGeom>
      </xdr:spPr>
    </xdr:pic>
    <xdr:clientData/>
  </xdr:twoCellAnchor>
  <xdr:twoCellAnchor>
    <xdr:from>
      <xdr:col>1</xdr:col>
      <xdr:colOff>184730</xdr:colOff>
      <xdr:row>18</xdr:row>
      <xdr:rowOff>1337505</xdr:rowOff>
    </xdr:from>
    <xdr:to>
      <xdr:col>1</xdr:col>
      <xdr:colOff>1956956</xdr:colOff>
      <xdr:row>20</xdr:row>
      <xdr:rowOff>194542</xdr:rowOff>
    </xdr:to>
    <xdr:pic>
      <xdr:nvPicPr>
        <xdr:cNvPr id="3" name="Grafik 2">
          <a:extLst>
            <a:ext uri="{FF2B5EF4-FFF2-40B4-BE49-F238E27FC236}">
              <a16:creationId xmlns="" xmlns:a16="http://schemas.microsoft.com/office/drawing/2014/main" id="{61FB5391-5A45-4AE1-B986-E00355A4A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030" y="404055"/>
          <a:ext cx="695901" cy="390562"/>
        </a:xfrm>
        <a:prstGeom prst="rect">
          <a:avLst/>
        </a:prstGeom>
      </xdr:spPr>
    </xdr:pic>
    <xdr:clientData/>
  </xdr:twoCellAnchor>
  <xdr:twoCellAnchor>
    <xdr:from>
      <xdr:col>1</xdr:col>
      <xdr:colOff>184730</xdr:colOff>
      <xdr:row>19</xdr:row>
      <xdr:rowOff>1233596</xdr:rowOff>
    </xdr:from>
    <xdr:to>
      <xdr:col>1</xdr:col>
      <xdr:colOff>1956956</xdr:colOff>
      <xdr:row>21</xdr:row>
      <xdr:rowOff>229178</xdr:rowOff>
    </xdr:to>
    <xdr:pic>
      <xdr:nvPicPr>
        <xdr:cNvPr id="4" name="Grafik 3">
          <a:extLst>
            <a:ext uri="{FF2B5EF4-FFF2-40B4-BE49-F238E27FC236}">
              <a16:creationId xmlns="" xmlns:a16="http://schemas.microsoft.com/office/drawing/2014/main" id="{12F23CFB-D858-4589-ABC9-4F1703027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030" y="595421"/>
          <a:ext cx="695901" cy="405282"/>
        </a:xfrm>
        <a:prstGeom prst="rect">
          <a:avLst/>
        </a:prstGeom>
      </xdr:spPr>
    </xdr:pic>
    <xdr:clientData/>
  </xdr:twoCellAnchor>
  <xdr:twoCellAnchor>
    <xdr:from>
      <xdr:col>1</xdr:col>
      <xdr:colOff>184730</xdr:colOff>
      <xdr:row>20</xdr:row>
      <xdr:rowOff>1181642</xdr:rowOff>
    </xdr:from>
    <xdr:to>
      <xdr:col>1</xdr:col>
      <xdr:colOff>1956956</xdr:colOff>
      <xdr:row>22</xdr:row>
      <xdr:rowOff>177224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304C90BC-C1CE-45C4-A431-7D587D5FE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030" y="800642"/>
          <a:ext cx="695901" cy="376707"/>
        </a:xfrm>
        <a:prstGeom prst="rect">
          <a:avLst/>
        </a:prstGeom>
      </xdr:spPr>
    </xdr:pic>
    <xdr:clientData/>
  </xdr:twoCellAnchor>
  <xdr:twoCellAnchor>
    <xdr:from>
      <xdr:col>1</xdr:col>
      <xdr:colOff>150094</xdr:colOff>
      <xdr:row>21</xdr:row>
      <xdr:rowOff>1181642</xdr:rowOff>
    </xdr:from>
    <xdr:to>
      <xdr:col>1</xdr:col>
      <xdr:colOff>1922320</xdr:colOff>
      <xdr:row>23</xdr:row>
      <xdr:rowOff>177224</xdr:rowOff>
    </xdr:to>
    <xdr:pic>
      <xdr:nvPicPr>
        <xdr:cNvPr id="6" name="Grafik 5">
          <a:extLst>
            <a:ext uri="{FF2B5EF4-FFF2-40B4-BE49-F238E27FC236}">
              <a16:creationId xmlns="" xmlns:a16="http://schemas.microsoft.com/office/drawing/2014/main" id="{CD8B39D9-96E8-4271-872A-B332CE3E6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394" y="1000667"/>
          <a:ext cx="724476" cy="376707"/>
        </a:xfrm>
        <a:prstGeom prst="rect">
          <a:avLst/>
        </a:prstGeom>
      </xdr:spPr>
    </xdr:pic>
    <xdr:clientData/>
  </xdr:twoCellAnchor>
  <xdr:twoCellAnchor>
    <xdr:from>
      <xdr:col>1</xdr:col>
      <xdr:colOff>150094</xdr:colOff>
      <xdr:row>22</xdr:row>
      <xdr:rowOff>1147006</xdr:rowOff>
    </xdr:from>
    <xdr:to>
      <xdr:col>1</xdr:col>
      <xdr:colOff>1922320</xdr:colOff>
      <xdr:row>24</xdr:row>
      <xdr:rowOff>142589</xdr:rowOff>
    </xdr:to>
    <xdr:pic>
      <xdr:nvPicPr>
        <xdr:cNvPr id="7" name="Grafik 6">
          <a:extLst>
            <a:ext uri="{FF2B5EF4-FFF2-40B4-BE49-F238E27FC236}">
              <a16:creationId xmlns="" xmlns:a16="http://schemas.microsoft.com/office/drawing/2014/main" id="{DC3B20C4-D5F2-4474-B239-F76DDCF88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394" y="1204156"/>
          <a:ext cx="724476" cy="338608"/>
        </a:xfrm>
        <a:prstGeom prst="rect">
          <a:avLst/>
        </a:prstGeom>
      </xdr:spPr>
    </xdr:pic>
    <xdr:clientData/>
  </xdr:twoCellAnchor>
  <xdr:twoCellAnchor>
    <xdr:from>
      <xdr:col>1</xdr:col>
      <xdr:colOff>184730</xdr:colOff>
      <xdr:row>23</xdr:row>
      <xdr:rowOff>1233595</xdr:rowOff>
    </xdr:from>
    <xdr:to>
      <xdr:col>1</xdr:col>
      <xdr:colOff>1956956</xdr:colOff>
      <xdr:row>25</xdr:row>
      <xdr:rowOff>229178</xdr:rowOff>
    </xdr:to>
    <xdr:pic>
      <xdr:nvPicPr>
        <xdr:cNvPr id="8" name="Grafik 7">
          <a:extLst>
            <a:ext uri="{FF2B5EF4-FFF2-40B4-BE49-F238E27FC236}">
              <a16:creationId xmlns="" xmlns:a16="http://schemas.microsoft.com/office/drawing/2014/main" id="{B9BE2057-E5DA-413E-8114-5D4F77D6A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030" y="1395520"/>
          <a:ext cx="695901" cy="405283"/>
        </a:xfrm>
        <a:prstGeom prst="rect">
          <a:avLst/>
        </a:prstGeom>
      </xdr:spPr>
    </xdr:pic>
    <xdr:clientData/>
  </xdr:twoCellAnchor>
  <xdr:twoCellAnchor>
    <xdr:from>
      <xdr:col>1</xdr:col>
      <xdr:colOff>184730</xdr:colOff>
      <xdr:row>24</xdr:row>
      <xdr:rowOff>1216278</xdr:rowOff>
    </xdr:from>
    <xdr:to>
      <xdr:col>1</xdr:col>
      <xdr:colOff>1956956</xdr:colOff>
      <xdr:row>26</xdr:row>
      <xdr:rowOff>211860</xdr:rowOff>
    </xdr:to>
    <xdr:pic>
      <xdr:nvPicPr>
        <xdr:cNvPr id="9" name="Grafik 8">
          <a:extLst>
            <a:ext uri="{FF2B5EF4-FFF2-40B4-BE49-F238E27FC236}">
              <a16:creationId xmlns="" xmlns:a16="http://schemas.microsoft.com/office/drawing/2014/main" id="{6A5526B1-AE0F-4DDA-813B-E53E78CBB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030" y="1597278"/>
          <a:ext cx="695901" cy="405282"/>
        </a:xfrm>
        <a:prstGeom prst="rect">
          <a:avLst/>
        </a:prstGeom>
      </xdr:spPr>
    </xdr:pic>
    <xdr:clientData/>
  </xdr:twoCellAnchor>
  <xdr:twoCellAnchor>
    <xdr:from>
      <xdr:col>1</xdr:col>
      <xdr:colOff>80819</xdr:colOff>
      <xdr:row>25</xdr:row>
      <xdr:rowOff>1147005</xdr:rowOff>
    </xdr:from>
    <xdr:to>
      <xdr:col>1</xdr:col>
      <xdr:colOff>1801091</xdr:colOff>
      <xdr:row>27</xdr:row>
      <xdr:rowOff>142587</xdr:rowOff>
    </xdr:to>
    <xdr:pic>
      <xdr:nvPicPr>
        <xdr:cNvPr id="10" name="Grafik 9">
          <a:extLst>
            <a:ext uri="{FF2B5EF4-FFF2-40B4-BE49-F238E27FC236}">
              <a16:creationId xmlns="" xmlns:a16="http://schemas.microsoft.com/office/drawing/2014/main" id="{96B26820-4D32-4856-88D8-DF98C29A6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7119" y="1804230"/>
          <a:ext cx="796347" cy="338607"/>
        </a:xfrm>
        <a:prstGeom prst="rect">
          <a:avLst/>
        </a:prstGeom>
      </xdr:spPr>
    </xdr:pic>
    <xdr:clientData/>
  </xdr:twoCellAnchor>
  <xdr:twoCellAnchor>
    <xdr:from>
      <xdr:col>1</xdr:col>
      <xdr:colOff>98136</xdr:colOff>
      <xdr:row>26</xdr:row>
      <xdr:rowOff>1250913</xdr:rowOff>
    </xdr:from>
    <xdr:to>
      <xdr:col>1</xdr:col>
      <xdr:colOff>1951182</xdr:colOff>
      <xdr:row>28</xdr:row>
      <xdr:rowOff>103908</xdr:rowOff>
    </xdr:to>
    <xdr:pic>
      <xdr:nvPicPr>
        <xdr:cNvPr id="11" name="Grafik 10">
          <a:extLst>
            <a:ext uri="{FF2B5EF4-FFF2-40B4-BE49-F238E27FC236}">
              <a16:creationId xmlns="" xmlns:a16="http://schemas.microsoft.com/office/drawing/2014/main" id="{E578A36A-96D4-4384-A84B-476B2FC94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436" y="2003388"/>
          <a:ext cx="776721" cy="300795"/>
        </a:xfrm>
        <a:prstGeom prst="rect">
          <a:avLst/>
        </a:prstGeom>
      </xdr:spPr>
    </xdr:pic>
    <xdr:clientData/>
  </xdr:twoCellAnchor>
  <xdr:twoCellAnchor>
    <xdr:from>
      <xdr:col>1</xdr:col>
      <xdr:colOff>46183</xdr:colOff>
      <xdr:row>31</xdr:row>
      <xdr:rowOff>1223819</xdr:rowOff>
    </xdr:from>
    <xdr:to>
      <xdr:col>1</xdr:col>
      <xdr:colOff>1645227</xdr:colOff>
      <xdr:row>33</xdr:row>
      <xdr:rowOff>86590</xdr:rowOff>
    </xdr:to>
    <xdr:pic>
      <xdr:nvPicPr>
        <xdr:cNvPr id="12" name="Grafik 11">
          <a:extLst>
            <a:ext uri="{FF2B5EF4-FFF2-40B4-BE49-F238E27FC236}">
              <a16:creationId xmlns="" xmlns:a16="http://schemas.microsoft.com/office/drawing/2014/main" id="{766F4612-BAB1-47C2-A1BB-4858F9053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483" y="3004994"/>
          <a:ext cx="827519" cy="281996"/>
        </a:xfrm>
        <a:prstGeom prst="rect">
          <a:avLst/>
        </a:prstGeom>
      </xdr:spPr>
    </xdr:pic>
    <xdr:clientData/>
  </xdr:twoCellAnchor>
  <xdr:twoCellAnchor>
    <xdr:from>
      <xdr:col>1</xdr:col>
      <xdr:colOff>46183</xdr:colOff>
      <xdr:row>32</xdr:row>
      <xdr:rowOff>1223819</xdr:rowOff>
    </xdr:from>
    <xdr:to>
      <xdr:col>1</xdr:col>
      <xdr:colOff>1645227</xdr:colOff>
      <xdr:row>34</xdr:row>
      <xdr:rowOff>86591</xdr:rowOff>
    </xdr:to>
    <xdr:pic>
      <xdr:nvPicPr>
        <xdr:cNvPr id="13" name="Grafik 12">
          <a:extLst>
            <a:ext uri="{FF2B5EF4-FFF2-40B4-BE49-F238E27FC236}">
              <a16:creationId xmlns="" xmlns:a16="http://schemas.microsoft.com/office/drawing/2014/main" id="{85373437-A34F-4075-B7CC-4B6D90A17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483" y="3205019"/>
          <a:ext cx="827519" cy="281997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33</xdr:row>
      <xdr:rowOff>1223819</xdr:rowOff>
    </xdr:from>
    <xdr:to>
      <xdr:col>2</xdr:col>
      <xdr:colOff>0</xdr:colOff>
      <xdr:row>35</xdr:row>
      <xdr:rowOff>86591</xdr:rowOff>
    </xdr:to>
    <xdr:pic>
      <xdr:nvPicPr>
        <xdr:cNvPr id="14" name="Grafik 13">
          <a:extLst>
            <a:ext uri="{FF2B5EF4-FFF2-40B4-BE49-F238E27FC236}">
              <a16:creationId xmlns="" xmlns:a16="http://schemas.microsoft.com/office/drawing/2014/main" id="{829A386A-9BD8-4FD4-8B8C-72BD4CBE4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3405044"/>
          <a:ext cx="812799" cy="281997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48</xdr:row>
      <xdr:rowOff>1293094</xdr:rowOff>
    </xdr:from>
    <xdr:to>
      <xdr:col>2</xdr:col>
      <xdr:colOff>0</xdr:colOff>
      <xdr:row>50</xdr:row>
      <xdr:rowOff>155866</xdr:rowOff>
    </xdr:to>
    <xdr:pic>
      <xdr:nvPicPr>
        <xdr:cNvPr id="15" name="Grafik 14">
          <a:extLst>
            <a:ext uri="{FF2B5EF4-FFF2-40B4-BE49-F238E27FC236}">
              <a16:creationId xmlns="" xmlns:a16="http://schemas.microsoft.com/office/drawing/2014/main" id="{ABB2003B-DEDB-43D1-802B-4C9419E0A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6398494"/>
          <a:ext cx="812799" cy="358197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49</xdr:row>
      <xdr:rowOff>1293094</xdr:rowOff>
    </xdr:from>
    <xdr:to>
      <xdr:col>2</xdr:col>
      <xdr:colOff>0</xdr:colOff>
      <xdr:row>51</xdr:row>
      <xdr:rowOff>0</xdr:rowOff>
    </xdr:to>
    <xdr:pic>
      <xdr:nvPicPr>
        <xdr:cNvPr id="16" name="Grafik 15">
          <a:extLst>
            <a:ext uri="{FF2B5EF4-FFF2-40B4-BE49-F238E27FC236}">
              <a16:creationId xmlns="" xmlns:a16="http://schemas.microsoft.com/office/drawing/2014/main" id="{5269274C-A4EB-4E95-B0AD-2C7652AF1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6598519"/>
          <a:ext cx="812799" cy="202331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51</xdr:row>
      <xdr:rowOff>0</xdr:rowOff>
    </xdr:from>
    <xdr:to>
      <xdr:col>2</xdr:col>
      <xdr:colOff>0</xdr:colOff>
      <xdr:row>52</xdr:row>
      <xdr:rowOff>155866</xdr:rowOff>
    </xdr:to>
    <xdr:pic>
      <xdr:nvPicPr>
        <xdr:cNvPr id="17" name="Grafik 16">
          <a:extLst>
            <a:ext uri="{FF2B5EF4-FFF2-40B4-BE49-F238E27FC236}">
              <a16:creationId xmlns="" xmlns:a16="http://schemas.microsoft.com/office/drawing/2014/main" id="{BEF92356-075D-400A-8DD3-06576CD19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6800850"/>
          <a:ext cx="812799" cy="355891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51</xdr:row>
      <xdr:rowOff>1293094</xdr:rowOff>
    </xdr:from>
    <xdr:to>
      <xdr:col>2</xdr:col>
      <xdr:colOff>0</xdr:colOff>
      <xdr:row>53</xdr:row>
      <xdr:rowOff>155866</xdr:rowOff>
    </xdr:to>
    <xdr:pic>
      <xdr:nvPicPr>
        <xdr:cNvPr id="18" name="Grafik 17">
          <a:extLst>
            <a:ext uri="{FF2B5EF4-FFF2-40B4-BE49-F238E27FC236}">
              <a16:creationId xmlns="" xmlns:a16="http://schemas.microsoft.com/office/drawing/2014/main" id="{FA26A0E7-27E3-4DCD-8B59-62D307049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6998569"/>
          <a:ext cx="812799" cy="358197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52</xdr:row>
      <xdr:rowOff>1293094</xdr:rowOff>
    </xdr:from>
    <xdr:to>
      <xdr:col>2</xdr:col>
      <xdr:colOff>0</xdr:colOff>
      <xdr:row>54</xdr:row>
      <xdr:rowOff>155866</xdr:rowOff>
    </xdr:to>
    <xdr:pic>
      <xdr:nvPicPr>
        <xdr:cNvPr id="19" name="Grafik 18">
          <a:extLst>
            <a:ext uri="{FF2B5EF4-FFF2-40B4-BE49-F238E27FC236}">
              <a16:creationId xmlns="" xmlns:a16="http://schemas.microsoft.com/office/drawing/2014/main" id="{F10124AA-05C8-4585-BA2B-4827096C1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7198594"/>
          <a:ext cx="812799" cy="358197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53</xdr:row>
      <xdr:rowOff>1293094</xdr:rowOff>
    </xdr:from>
    <xdr:to>
      <xdr:col>2</xdr:col>
      <xdr:colOff>0</xdr:colOff>
      <xdr:row>55</xdr:row>
      <xdr:rowOff>155867</xdr:rowOff>
    </xdr:to>
    <xdr:pic>
      <xdr:nvPicPr>
        <xdr:cNvPr id="20" name="Grafik 19">
          <a:extLst>
            <a:ext uri="{FF2B5EF4-FFF2-40B4-BE49-F238E27FC236}">
              <a16:creationId xmlns="" xmlns:a16="http://schemas.microsoft.com/office/drawing/2014/main" id="{22B16F05-84EA-4EBE-B184-3A2CADC69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7398619"/>
          <a:ext cx="812799" cy="358198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54</xdr:row>
      <xdr:rowOff>1293093</xdr:rowOff>
    </xdr:from>
    <xdr:to>
      <xdr:col>2</xdr:col>
      <xdr:colOff>0</xdr:colOff>
      <xdr:row>56</xdr:row>
      <xdr:rowOff>155866</xdr:rowOff>
    </xdr:to>
    <xdr:pic>
      <xdr:nvPicPr>
        <xdr:cNvPr id="21" name="Grafik 20">
          <a:extLst>
            <a:ext uri="{FF2B5EF4-FFF2-40B4-BE49-F238E27FC236}">
              <a16:creationId xmlns="" xmlns:a16="http://schemas.microsoft.com/office/drawing/2014/main" id="{DA7C91EC-A5DD-481F-BC1B-B2A5339DC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7598643"/>
          <a:ext cx="812799" cy="358198"/>
        </a:xfrm>
        <a:prstGeom prst="rect">
          <a:avLst/>
        </a:prstGeom>
      </xdr:spPr>
    </xdr:pic>
    <xdr:clientData/>
  </xdr:twoCellAnchor>
  <xdr:twoCellAnchor>
    <xdr:from>
      <xdr:col>1</xdr:col>
      <xdr:colOff>51955</xdr:colOff>
      <xdr:row>57</xdr:row>
      <xdr:rowOff>17319</xdr:rowOff>
    </xdr:from>
    <xdr:to>
      <xdr:col>1</xdr:col>
      <xdr:colOff>1588942</xdr:colOff>
      <xdr:row>58</xdr:row>
      <xdr:rowOff>64080</xdr:rowOff>
    </xdr:to>
    <xdr:pic>
      <xdr:nvPicPr>
        <xdr:cNvPr id="22" name="Grafik 21">
          <a:extLst>
            <a:ext uri="{FF2B5EF4-FFF2-40B4-BE49-F238E27FC236}">
              <a16:creationId xmlns="" xmlns:a16="http://schemas.microsoft.com/office/drawing/2014/main" id="{30D8C9D4-587E-4DCF-8308-DA9819C2E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255" y="8018319"/>
          <a:ext cx="822612" cy="246786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57</xdr:row>
      <xdr:rowOff>1402773</xdr:rowOff>
    </xdr:from>
    <xdr:to>
      <xdr:col>2</xdr:col>
      <xdr:colOff>0</xdr:colOff>
      <xdr:row>59</xdr:row>
      <xdr:rowOff>138547</xdr:rowOff>
    </xdr:to>
    <xdr:pic>
      <xdr:nvPicPr>
        <xdr:cNvPr id="23" name="Grafik 22">
          <a:extLst>
            <a:ext uri="{FF2B5EF4-FFF2-40B4-BE49-F238E27FC236}">
              <a16:creationId xmlns="" xmlns:a16="http://schemas.microsoft.com/office/drawing/2014/main" id="{A91C2B43-01ED-4367-AAD6-05F968502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8203623"/>
          <a:ext cx="812799" cy="335974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58</xdr:row>
      <xdr:rowOff>1310412</xdr:rowOff>
    </xdr:from>
    <xdr:to>
      <xdr:col>2</xdr:col>
      <xdr:colOff>0</xdr:colOff>
      <xdr:row>60</xdr:row>
      <xdr:rowOff>138547</xdr:rowOff>
    </xdr:to>
    <xdr:pic>
      <xdr:nvPicPr>
        <xdr:cNvPr id="24" name="Grafik 23">
          <a:extLst>
            <a:ext uri="{FF2B5EF4-FFF2-40B4-BE49-F238E27FC236}">
              <a16:creationId xmlns="" xmlns:a16="http://schemas.microsoft.com/office/drawing/2014/main" id="{067F2785-FF3A-460B-82E7-7F99A8943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8397012"/>
          <a:ext cx="812799" cy="342610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59</xdr:row>
      <xdr:rowOff>1310412</xdr:rowOff>
    </xdr:from>
    <xdr:to>
      <xdr:col>2</xdr:col>
      <xdr:colOff>0</xdr:colOff>
      <xdr:row>61</xdr:row>
      <xdr:rowOff>138547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15D76900-08FD-4200-A469-899BA60B3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8597037"/>
          <a:ext cx="812799" cy="342610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60</xdr:row>
      <xdr:rowOff>1310412</xdr:rowOff>
    </xdr:from>
    <xdr:to>
      <xdr:col>2</xdr:col>
      <xdr:colOff>0</xdr:colOff>
      <xdr:row>62</xdr:row>
      <xdr:rowOff>0</xdr:rowOff>
    </xdr:to>
    <xdr:pic>
      <xdr:nvPicPr>
        <xdr:cNvPr id="26" name="Grafik 25">
          <a:extLst>
            <a:ext uri="{FF2B5EF4-FFF2-40B4-BE49-F238E27FC236}">
              <a16:creationId xmlns="" xmlns:a16="http://schemas.microsoft.com/office/drawing/2014/main" id="{E1DAA697-4E7C-49E4-9E9F-03D0CBCE6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8797062"/>
          <a:ext cx="812799" cy="204063"/>
        </a:xfrm>
        <a:prstGeom prst="rect">
          <a:avLst/>
        </a:prstGeom>
      </xdr:spPr>
    </xdr:pic>
    <xdr:clientData/>
  </xdr:twoCellAnchor>
  <xdr:twoCellAnchor>
    <xdr:from>
      <xdr:col>1</xdr:col>
      <xdr:colOff>28865</xdr:colOff>
      <xdr:row>35</xdr:row>
      <xdr:rowOff>1258455</xdr:rowOff>
    </xdr:from>
    <xdr:to>
      <xdr:col>1</xdr:col>
      <xdr:colOff>1627909</xdr:colOff>
      <xdr:row>37</xdr:row>
      <xdr:rowOff>121226</xdr:rowOff>
    </xdr:to>
    <xdr:pic>
      <xdr:nvPicPr>
        <xdr:cNvPr id="27" name="Grafik 26">
          <a:extLst>
            <a:ext uri="{FF2B5EF4-FFF2-40B4-BE49-F238E27FC236}">
              <a16:creationId xmlns="" xmlns:a16="http://schemas.microsoft.com/office/drawing/2014/main" id="{57B88C00-702B-4398-9062-B084A09EB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165" y="3801630"/>
          <a:ext cx="846569" cy="320096"/>
        </a:xfrm>
        <a:prstGeom prst="rect">
          <a:avLst/>
        </a:prstGeom>
      </xdr:spPr>
    </xdr:pic>
    <xdr:clientData/>
  </xdr:twoCellAnchor>
  <xdr:twoCellAnchor>
    <xdr:from>
      <xdr:col>1</xdr:col>
      <xdr:colOff>46183</xdr:colOff>
      <xdr:row>36</xdr:row>
      <xdr:rowOff>1293092</xdr:rowOff>
    </xdr:from>
    <xdr:to>
      <xdr:col>1</xdr:col>
      <xdr:colOff>1645227</xdr:colOff>
      <xdr:row>38</xdr:row>
      <xdr:rowOff>155863</xdr:rowOff>
    </xdr:to>
    <xdr:pic>
      <xdr:nvPicPr>
        <xdr:cNvPr id="28" name="Grafik 27">
          <a:extLst>
            <a:ext uri="{FF2B5EF4-FFF2-40B4-BE49-F238E27FC236}">
              <a16:creationId xmlns="" xmlns:a16="http://schemas.microsoft.com/office/drawing/2014/main" id="{80E64E59-DE33-44FB-9BF2-F02578844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483" y="3998192"/>
          <a:ext cx="827519" cy="358196"/>
        </a:xfrm>
        <a:prstGeom prst="rect">
          <a:avLst/>
        </a:prstGeom>
      </xdr:spPr>
    </xdr:pic>
    <xdr:clientData/>
  </xdr:twoCellAnchor>
  <xdr:twoCellAnchor>
    <xdr:from>
      <xdr:col>1</xdr:col>
      <xdr:colOff>111126</xdr:colOff>
      <xdr:row>37</xdr:row>
      <xdr:rowOff>1280103</xdr:rowOff>
    </xdr:from>
    <xdr:to>
      <xdr:col>2</xdr:col>
      <xdr:colOff>0</xdr:colOff>
      <xdr:row>39</xdr:row>
      <xdr:rowOff>142874</xdr:rowOff>
    </xdr:to>
    <xdr:pic>
      <xdr:nvPicPr>
        <xdr:cNvPr id="29" name="Grafik 28">
          <a:extLst>
            <a:ext uri="{FF2B5EF4-FFF2-40B4-BE49-F238E27FC236}">
              <a16:creationId xmlns="" xmlns:a16="http://schemas.microsoft.com/office/drawing/2014/main" id="{5F4BD03C-9B25-4F18-A9A9-4424E7370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7426" y="4204278"/>
          <a:ext cx="765174" cy="339146"/>
        </a:xfrm>
        <a:prstGeom prst="rect">
          <a:avLst/>
        </a:prstGeom>
      </xdr:spPr>
    </xdr:pic>
    <xdr:clientData/>
  </xdr:twoCellAnchor>
  <xdr:twoCellAnchor>
    <xdr:from>
      <xdr:col>1</xdr:col>
      <xdr:colOff>80819</xdr:colOff>
      <xdr:row>38</xdr:row>
      <xdr:rowOff>1241138</xdr:rowOff>
    </xdr:from>
    <xdr:to>
      <xdr:col>2</xdr:col>
      <xdr:colOff>17318</xdr:colOff>
      <xdr:row>40</xdr:row>
      <xdr:rowOff>103909</xdr:rowOff>
    </xdr:to>
    <xdr:pic>
      <xdr:nvPicPr>
        <xdr:cNvPr id="30" name="Grafik 29">
          <a:extLst>
            <a:ext uri="{FF2B5EF4-FFF2-40B4-BE49-F238E27FC236}">
              <a16:creationId xmlns="" xmlns:a16="http://schemas.microsoft.com/office/drawing/2014/main" id="{0295F3E7-2FFD-451D-94AA-40AAB40F2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7119" y="4403438"/>
          <a:ext cx="812799" cy="301046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39</xdr:row>
      <xdr:rowOff>1223819</xdr:rowOff>
    </xdr:from>
    <xdr:to>
      <xdr:col>2</xdr:col>
      <xdr:colOff>0</xdr:colOff>
      <xdr:row>41</xdr:row>
      <xdr:rowOff>86590</xdr:rowOff>
    </xdr:to>
    <xdr:pic>
      <xdr:nvPicPr>
        <xdr:cNvPr id="31" name="Grafik 30">
          <a:extLst>
            <a:ext uri="{FF2B5EF4-FFF2-40B4-BE49-F238E27FC236}">
              <a16:creationId xmlns="" xmlns:a16="http://schemas.microsoft.com/office/drawing/2014/main" id="{88830ACE-1FD2-4220-91F0-B369CA063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4605194"/>
          <a:ext cx="812799" cy="28199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1189184</xdr:rowOff>
    </xdr:from>
    <xdr:to>
      <xdr:col>1</xdr:col>
      <xdr:colOff>1772227</xdr:colOff>
      <xdr:row>42</xdr:row>
      <xdr:rowOff>51955</xdr:rowOff>
    </xdr:to>
    <xdr:pic>
      <xdr:nvPicPr>
        <xdr:cNvPr id="32" name="Grafik 31">
          <a:extLst>
            <a:ext uri="{FF2B5EF4-FFF2-40B4-BE49-F238E27FC236}">
              <a16:creationId xmlns="" xmlns:a16="http://schemas.microsoft.com/office/drawing/2014/main" id="{4017B37F-B7F1-44E8-9B37-132BDADFD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4799159"/>
          <a:ext cx="876877" cy="253421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41</xdr:row>
      <xdr:rowOff>1171865</xdr:rowOff>
    </xdr:from>
    <xdr:to>
      <xdr:col>2</xdr:col>
      <xdr:colOff>0</xdr:colOff>
      <xdr:row>43</xdr:row>
      <xdr:rowOff>34636</xdr:rowOff>
    </xdr:to>
    <xdr:pic>
      <xdr:nvPicPr>
        <xdr:cNvPr id="33" name="Grafik 32">
          <a:extLst>
            <a:ext uri="{FF2B5EF4-FFF2-40B4-BE49-F238E27FC236}">
              <a16:creationId xmlns="" xmlns:a16="http://schemas.microsoft.com/office/drawing/2014/main" id="{1A0686B0-34A6-413D-A4C4-487A05A78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1" y="5000915"/>
          <a:ext cx="812799" cy="234371"/>
        </a:xfrm>
        <a:prstGeom prst="rect">
          <a:avLst/>
        </a:prstGeom>
      </xdr:spPr>
    </xdr:pic>
    <xdr:clientData/>
  </xdr:twoCellAnchor>
  <xdr:oneCellAnchor>
    <xdr:from>
      <xdr:col>1</xdr:col>
      <xdr:colOff>103909</xdr:colOff>
      <xdr:row>31</xdr:row>
      <xdr:rowOff>242454</xdr:rowOff>
    </xdr:from>
    <xdr:ext cx="1602370" cy="905741"/>
    <xdr:pic>
      <xdr:nvPicPr>
        <xdr:cNvPr id="34" name="Grafik 34">
          <a:extLst>
            <a:ext uri="{FF2B5EF4-FFF2-40B4-BE49-F238E27FC236}">
              <a16:creationId xmlns="" xmlns:a16="http://schemas.microsoft.com/office/drawing/2014/main" id="{541DF463-164C-499E-94E3-BC781A27B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80209" y="3004704"/>
          <a:ext cx="1602370" cy="905741"/>
        </a:xfrm>
        <a:prstGeom prst="rect">
          <a:avLst/>
        </a:prstGeom>
      </xdr:spPr>
    </xdr:pic>
    <xdr:clientData/>
  </xdr:oneCellAnchor>
  <xdr:oneCellAnchor>
    <xdr:from>
      <xdr:col>1</xdr:col>
      <xdr:colOff>193687</xdr:colOff>
      <xdr:row>29</xdr:row>
      <xdr:rowOff>294408</xdr:rowOff>
    </xdr:from>
    <xdr:ext cx="1586748" cy="710046"/>
    <xdr:pic>
      <xdr:nvPicPr>
        <xdr:cNvPr id="35" name="Grafik 35">
          <a:extLst>
            <a:ext uri="{FF2B5EF4-FFF2-40B4-BE49-F238E27FC236}">
              <a16:creationId xmlns="" xmlns:a16="http://schemas.microsoft.com/office/drawing/2014/main" id="{3C20B8A5-E25D-47DB-BC21-2AE4BFE18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69987" y="2599458"/>
          <a:ext cx="1586748" cy="710046"/>
        </a:xfrm>
        <a:prstGeom prst="rect">
          <a:avLst/>
        </a:prstGeom>
      </xdr:spPr>
    </xdr:pic>
    <xdr:clientData/>
  </xdr:oneCellAnchor>
  <xdr:oneCellAnchor>
    <xdr:from>
      <xdr:col>1</xdr:col>
      <xdr:colOff>121227</xdr:colOff>
      <xdr:row>30</xdr:row>
      <xdr:rowOff>259772</xdr:rowOff>
    </xdr:from>
    <xdr:ext cx="1645227" cy="824346"/>
    <xdr:pic>
      <xdr:nvPicPr>
        <xdr:cNvPr id="36" name="Grafik 36">
          <a:extLst>
            <a:ext uri="{FF2B5EF4-FFF2-40B4-BE49-F238E27FC236}">
              <a16:creationId xmlns="" xmlns:a16="http://schemas.microsoft.com/office/drawing/2014/main" id="{F99EC4F0-AFA3-4E1D-AA2A-E42D7A9D8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97527" y="2802947"/>
          <a:ext cx="1645227" cy="824346"/>
        </a:xfrm>
        <a:prstGeom prst="rect">
          <a:avLst/>
        </a:prstGeom>
      </xdr:spPr>
    </xdr:pic>
    <xdr:clientData/>
  </xdr:oneCellAnchor>
  <xdr:oneCellAnchor>
    <xdr:from>
      <xdr:col>1</xdr:col>
      <xdr:colOff>34637</xdr:colOff>
      <xdr:row>56</xdr:row>
      <xdr:rowOff>347611</xdr:rowOff>
    </xdr:from>
    <xdr:ext cx="1558636" cy="829692"/>
    <xdr:pic>
      <xdr:nvPicPr>
        <xdr:cNvPr id="37" name="Grafik 40">
          <a:extLst>
            <a:ext uri="{FF2B5EF4-FFF2-40B4-BE49-F238E27FC236}">
              <a16:creationId xmlns="" xmlns:a16="http://schemas.microsoft.com/office/drawing/2014/main" id="{5876CF1B-CA98-481C-A064-11A09EC89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10937" y="8005711"/>
          <a:ext cx="1558636" cy="82969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</xdr:row>
      <xdr:rowOff>121460</xdr:rowOff>
    </xdr:from>
    <xdr:ext cx="1706779" cy="1229362"/>
    <xdr:pic>
      <xdr:nvPicPr>
        <xdr:cNvPr id="38" name="Grafik 43">
          <a:extLst>
            <a:ext uri="{FF2B5EF4-FFF2-40B4-BE49-F238E27FC236}">
              <a16:creationId xmlns="" xmlns:a16="http://schemas.microsoft.com/office/drawing/2014/main" id="{B6E58D1F-8EA9-4095-808B-CCF9C342C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/>
        <a:srcRect r="40434"/>
        <a:stretch/>
      </xdr:blipFill>
      <xdr:spPr>
        <a:xfrm rot="5400000">
          <a:off x="1115009" y="2083026"/>
          <a:ext cx="1229362" cy="1706779"/>
        </a:xfrm>
        <a:prstGeom prst="rect">
          <a:avLst/>
        </a:prstGeom>
      </xdr:spPr>
    </xdr:pic>
    <xdr:clientData/>
  </xdr:oneCellAnchor>
  <xdr:oneCellAnchor>
    <xdr:from>
      <xdr:col>1</xdr:col>
      <xdr:colOff>86593</xdr:colOff>
      <xdr:row>46</xdr:row>
      <xdr:rowOff>131352</xdr:rowOff>
    </xdr:from>
    <xdr:ext cx="1746956" cy="1092803"/>
    <xdr:pic>
      <xdr:nvPicPr>
        <xdr:cNvPr id="39" name="Grafik 42">
          <a:extLst>
            <a:ext uri="{FF2B5EF4-FFF2-40B4-BE49-F238E27FC236}">
              <a16:creationId xmlns="" xmlns:a16="http://schemas.microsoft.com/office/drawing/2014/main" id="{10634A57-3E7D-434F-8CC5-8D7E596E4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2893" y="5932077"/>
          <a:ext cx="1746956" cy="1092803"/>
        </a:xfrm>
        <a:prstGeom prst="rect">
          <a:avLst/>
        </a:prstGeom>
      </xdr:spPr>
    </xdr:pic>
    <xdr:clientData/>
  </xdr:oneCellAnchor>
  <xdr:oneCellAnchor>
    <xdr:from>
      <xdr:col>1</xdr:col>
      <xdr:colOff>17319</xdr:colOff>
      <xdr:row>45</xdr:row>
      <xdr:rowOff>96716</xdr:rowOff>
    </xdr:from>
    <xdr:ext cx="1924391" cy="1142322"/>
    <xdr:pic>
      <xdr:nvPicPr>
        <xdr:cNvPr id="40" name="Grafik 44">
          <a:extLst>
            <a:ext uri="{FF2B5EF4-FFF2-40B4-BE49-F238E27FC236}">
              <a16:creationId xmlns="" xmlns:a16="http://schemas.microsoft.com/office/drawing/2014/main" id="{F11FB4BD-AB74-493F-9F0E-3658585EC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3619" y="5697416"/>
          <a:ext cx="1924391" cy="1142322"/>
        </a:xfrm>
        <a:prstGeom prst="rect">
          <a:avLst/>
        </a:prstGeom>
      </xdr:spPr>
    </xdr:pic>
    <xdr:clientData/>
  </xdr:oneCellAnchor>
  <xdr:oneCellAnchor>
    <xdr:from>
      <xdr:col>1</xdr:col>
      <xdr:colOff>69273</xdr:colOff>
      <xdr:row>47</xdr:row>
      <xdr:rowOff>217944</xdr:rowOff>
    </xdr:from>
    <xdr:ext cx="1814800" cy="1021772"/>
    <xdr:pic>
      <xdr:nvPicPr>
        <xdr:cNvPr id="41" name="Grafik 45">
          <a:extLst>
            <a:ext uri="{FF2B5EF4-FFF2-40B4-BE49-F238E27FC236}">
              <a16:creationId xmlns="" xmlns:a16="http://schemas.microsoft.com/office/drawing/2014/main" id="{41906EB0-8280-4A31-9F35-501B366AA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573" y="6199644"/>
          <a:ext cx="1814800" cy="1021772"/>
        </a:xfrm>
        <a:prstGeom prst="rect">
          <a:avLst/>
        </a:prstGeom>
      </xdr:spPr>
    </xdr:pic>
    <xdr:clientData/>
  </xdr:oneCellAnchor>
  <xdr:oneCellAnchor>
    <xdr:from>
      <xdr:col>1</xdr:col>
      <xdr:colOff>69274</xdr:colOff>
      <xdr:row>48</xdr:row>
      <xdr:rowOff>212724</xdr:rowOff>
    </xdr:from>
    <xdr:ext cx="1870364" cy="974511"/>
    <xdr:pic>
      <xdr:nvPicPr>
        <xdr:cNvPr id="42" name="Grafik 46">
          <a:extLst>
            <a:ext uri="{FF2B5EF4-FFF2-40B4-BE49-F238E27FC236}">
              <a16:creationId xmlns="" xmlns:a16="http://schemas.microsoft.com/office/drawing/2014/main" id="{849FE2AD-DA2C-484D-81A1-3CAEF76A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574" y="6403974"/>
          <a:ext cx="1870364" cy="974511"/>
        </a:xfrm>
        <a:prstGeom prst="rect">
          <a:avLst/>
        </a:prstGeom>
      </xdr:spPr>
    </xdr:pic>
    <xdr:clientData/>
  </xdr:oneCellAnchor>
  <xdr:oneCellAnchor>
    <xdr:from>
      <xdr:col>1</xdr:col>
      <xdr:colOff>34637</xdr:colOff>
      <xdr:row>43</xdr:row>
      <xdr:rowOff>138545</xdr:rowOff>
    </xdr:from>
    <xdr:ext cx="1905001" cy="1100271"/>
    <xdr:pic>
      <xdr:nvPicPr>
        <xdr:cNvPr id="43" name="Grafik 47">
          <a:extLst>
            <a:ext uri="{FF2B5EF4-FFF2-40B4-BE49-F238E27FC236}">
              <a16:creationId xmlns="" xmlns:a16="http://schemas.microsoft.com/office/drawing/2014/main" id="{12864DEB-91B8-42C4-9454-243A2ADC7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0937" y="5339195"/>
          <a:ext cx="1905001" cy="1100271"/>
        </a:xfrm>
        <a:prstGeom prst="rect">
          <a:avLst/>
        </a:prstGeom>
      </xdr:spPr>
    </xdr:pic>
    <xdr:clientData/>
  </xdr:oneCellAnchor>
  <xdr:oneCellAnchor>
    <xdr:from>
      <xdr:col>1</xdr:col>
      <xdr:colOff>103911</xdr:colOff>
      <xdr:row>44</xdr:row>
      <xdr:rowOff>80581</xdr:rowOff>
    </xdr:from>
    <xdr:ext cx="1783772" cy="1176918"/>
    <xdr:pic>
      <xdr:nvPicPr>
        <xdr:cNvPr id="44" name="Grafik 48">
          <a:extLst>
            <a:ext uri="{FF2B5EF4-FFF2-40B4-BE49-F238E27FC236}">
              <a16:creationId xmlns="" xmlns:a16="http://schemas.microsoft.com/office/drawing/2014/main" id="{089B2FAA-0387-44C1-99B2-0F4A7936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80211" y="5481256"/>
          <a:ext cx="1783772" cy="1176918"/>
        </a:xfrm>
        <a:prstGeom prst="rect">
          <a:avLst/>
        </a:prstGeom>
      </xdr:spPr>
    </xdr:pic>
    <xdr:clientData/>
  </xdr:oneCellAnchor>
  <xdr:twoCellAnchor editAs="oneCell">
    <xdr:from>
      <xdr:col>1</xdr:col>
      <xdr:colOff>39414</xdr:colOff>
      <xdr:row>6</xdr:row>
      <xdr:rowOff>432039</xdr:rowOff>
    </xdr:from>
    <xdr:to>
      <xdr:col>1</xdr:col>
      <xdr:colOff>1563414</xdr:colOff>
      <xdr:row>7</xdr:row>
      <xdr:rowOff>271298</xdr:rowOff>
    </xdr:to>
    <xdr:pic>
      <xdr:nvPicPr>
        <xdr:cNvPr id="45" name="Grafik 9">
          <a:extLst>
            <a:ext uri="{FF2B5EF4-FFF2-40B4-BE49-F238E27FC236}">
              <a16:creationId xmlns="" xmlns:a16="http://schemas.microsoft.com/office/drawing/2014/main" id="{89F5450A-DBE2-4E38-A107-831CA5D41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/>
        <a:srcRect t="32079" b="28150"/>
        <a:stretch/>
      </xdr:blipFill>
      <xdr:spPr>
        <a:xfrm flipH="1">
          <a:off x="220389" y="3737214"/>
          <a:ext cx="1524000" cy="572684"/>
        </a:xfrm>
        <a:prstGeom prst="rect">
          <a:avLst/>
        </a:prstGeom>
      </xdr:spPr>
    </xdr:pic>
    <xdr:clientData/>
  </xdr:twoCellAnchor>
  <xdr:twoCellAnchor editAs="oneCell">
    <xdr:from>
      <xdr:col>1</xdr:col>
      <xdr:colOff>39414</xdr:colOff>
      <xdr:row>14</xdr:row>
      <xdr:rowOff>411540</xdr:rowOff>
    </xdr:from>
    <xdr:to>
      <xdr:col>1</xdr:col>
      <xdr:colOff>1550276</xdr:colOff>
      <xdr:row>15</xdr:row>
      <xdr:rowOff>351109</xdr:rowOff>
    </xdr:to>
    <xdr:pic>
      <xdr:nvPicPr>
        <xdr:cNvPr id="46" name="Grafik 13">
          <a:extLst>
            <a:ext uri="{FF2B5EF4-FFF2-40B4-BE49-F238E27FC236}">
              <a16:creationId xmlns="" xmlns:a16="http://schemas.microsoft.com/office/drawing/2014/main" id="{06F44A3D-33A1-4546-8739-2F331C942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/>
        <a:srcRect t="27695" b="24046"/>
        <a:stretch/>
      </xdr:blipFill>
      <xdr:spPr>
        <a:xfrm flipH="1">
          <a:off x="220389" y="9584115"/>
          <a:ext cx="1510862" cy="672994"/>
        </a:xfrm>
        <a:prstGeom prst="rect">
          <a:avLst/>
        </a:prstGeom>
      </xdr:spPr>
    </xdr:pic>
    <xdr:clientData/>
  </xdr:twoCellAnchor>
  <xdr:twoCellAnchor editAs="oneCell">
    <xdr:from>
      <xdr:col>1</xdr:col>
      <xdr:colOff>192571</xdr:colOff>
      <xdr:row>2</xdr:row>
      <xdr:rowOff>256037</xdr:rowOff>
    </xdr:from>
    <xdr:to>
      <xdr:col>1</xdr:col>
      <xdr:colOff>1683441</xdr:colOff>
      <xdr:row>3</xdr:row>
      <xdr:rowOff>275853</xdr:rowOff>
    </xdr:to>
    <xdr:pic>
      <xdr:nvPicPr>
        <xdr:cNvPr id="47" name="Grafik 14">
          <a:extLst>
            <a:ext uri="{FF2B5EF4-FFF2-40B4-BE49-F238E27FC236}">
              <a16:creationId xmlns="" xmlns:a16="http://schemas.microsoft.com/office/drawing/2014/main" id="{99129EE5-D390-447B-B26B-9E9ADF76C4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/>
        <a:srcRect t="28176" b="21986"/>
        <a:stretch/>
      </xdr:blipFill>
      <xdr:spPr>
        <a:xfrm flipH="1">
          <a:off x="430696" y="770387"/>
          <a:ext cx="1490870" cy="753241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</xdr:colOff>
      <xdr:row>10</xdr:row>
      <xdr:rowOff>342829</xdr:rowOff>
    </xdr:from>
    <xdr:to>
      <xdr:col>1</xdr:col>
      <xdr:colOff>1583977</xdr:colOff>
      <xdr:row>11</xdr:row>
      <xdr:rowOff>256703</xdr:rowOff>
    </xdr:to>
    <xdr:pic>
      <xdr:nvPicPr>
        <xdr:cNvPr id="48" name="Grafik 15">
          <a:extLst>
            <a:ext uri="{FF2B5EF4-FFF2-40B4-BE49-F238E27FC236}">
              <a16:creationId xmlns="" xmlns:a16="http://schemas.microsoft.com/office/drawing/2014/main" id="{8B7BAC52-6034-4BAA-A36B-911BFC089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/>
        <a:srcRect t="27842" b="27677"/>
        <a:stretch/>
      </xdr:blipFill>
      <xdr:spPr>
        <a:xfrm flipH="1">
          <a:off x="197540" y="6581704"/>
          <a:ext cx="1567412" cy="647299"/>
        </a:xfrm>
        <a:prstGeom prst="rect">
          <a:avLst/>
        </a:prstGeom>
      </xdr:spPr>
    </xdr:pic>
    <xdr:clientData/>
  </xdr:twoCellAnchor>
  <xdr:twoCellAnchor editAs="oneCell">
    <xdr:from>
      <xdr:col>1</xdr:col>
      <xdr:colOff>78828</xdr:colOff>
      <xdr:row>16</xdr:row>
      <xdr:rowOff>447453</xdr:rowOff>
    </xdr:from>
    <xdr:to>
      <xdr:col>1</xdr:col>
      <xdr:colOff>1537138</xdr:colOff>
      <xdr:row>17</xdr:row>
      <xdr:rowOff>262760</xdr:rowOff>
    </xdr:to>
    <xdr:pic>
      <xdr:nvPicPr>
        <xdr:cNvPr id="49" name="Grafik 16">
          <a:extLst>
            <a:ext uri="{FF2B5EF4-FFF2-40B4-BE49-F238E27FC236}">
              <a16:creationId xmlns="" xmlns:a16="http://schemas.microsoft.com/office/drawing/2014/main" id="{87258CBE-658A-4240-9B54-128B7483C7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725" b="38476"/>
        <a:stretch/>
      </xdr:blipFill>
      <xdr:spPr bwMode="auto">
        <a:xfrm>
          <a:off x="259803" y="11086878"/>
          <a:ext cx="1458310" cy="548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65693</xdr:colOff>
      <xdr:row>8</xdr:row>
      <xdr:rowOff>423961</xdr:rowOff>
    </xdr:from>
    <xdr:to>
      <xdr:col>1</xdr:col>
      <xdr:colOff>1563414</xdr:colOff>
      <xdr:row>9</xdr:row>
      <xdr:rowOff>348153</xdr:rowOff>
    </xdr:to>
    <xdr:pic>
      <xdr:nvPicPr>
        <xdr:cNvPr id="50" name="Grafik 17">
          <a:extLst>
            <a:ext uri="{FF2B5EF4-FFF2-40B4-BE49-F238E27FC236}">
              <a16:creationId xmlns="" xmlns:a16="http://schemas.microsoft.com/office/drawing/2014/main" id="{A3294E38-C906-4D68-92A2-08325B5DCE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24" b="37625"/>
        <a:stretch/>
      </xdr:blipFill>
      <xdr:spPr bwMode="auto">
        <a:xfrm>
          <a:off x="246668" y="5195986"/>
          <a:ext cx="1497721" cy="6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57978</xdr:colOff>
      <xdr:row>4</xdr:row>
      <xdr:rowOff>426744</xdr:rowOff>
    </xdr:from>
    <xdr:to>
      <xdr:col>1</xdr:col>
      <xdr:colOff>1540565</xdr:colOff>
      <xdr:row>5</xdr:row>
      <xdr:rowOff>314738</xdr:rowOff>
    </xdr:to>
    <xdr:pic>
      <xdr:nvPicPr>
        <xdr:cNvPr id="51" name="Grafik 18">
          <a:extLst>
            <a:ext uri="{FF2B5EF4-FFF2-40B4-BE49-F238E27FC236}">
              <a16:creationId xmlns="" xmlns:a16="http://schemas.microsoft.com/office/drawing/2014/main" id="{4177B00E-8DAE-47FC-B384-4334C03724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8" t="34073" r="2467" b="39728"/>
        <a:stretch/>
      </xdr:blipFill>
      <xdr:spPr bwMode="auto">
        <a:xfrm>
          <a:off x="238953" y="2265069"/>
          <a:ext cx="1482587" cy="621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16566</xdr:colOff>
      <xdr:row>12</xdr:row>
      <xdr:rowOff>446434</xdr:rowOff>
    </xdr:from>
    <xdr:to>
      <xdr:col>1</xdr:col>
      <xdr:colOff>1573696</xdr:colOff>
      <xdr:row>13</xdr:row>
      <xdr:rowOff>323021</xdr:rowOff>
    </xdr:to>
    <xdr:pic>
      <xdr:nvPicPr>
        <xdr:cNvPr id="52" name="Grafik 19">
          <a:extLst>
            <a:ext uri="{FF2B5EF4-FFF2-40B4-BE49-F238E27FC236}">
              <a16:creationId xmlns="" xmlns:a16="http://schemas.microsoft.com/office/drawing/2014/main" id="{1132CA19-5065-4C85-96AD-11C4ED11B1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60" b="40017"/>
        <a:stretch/>
      </xdr:blipFill>
      <xdr:spPr bwMode="auto">
        <a:xfrm>
          <a:off x="197541" y="8152159"/>
          <a:ext cx="1557130" cy="610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U63"/>
  <sheetViews>
    <sheetView showGridLines="0" tabSelected="1" zoomScale="90" zoomScaleNormal="90" workbookViewId="0">
      <pane ySplit="2" topLeftCell="A3" activePane="bottomLeft" state="frozen"/>
      <selection pane="bottomLeft" activeCell="Q62" sqref="Q62"/>
    </sheetView>
  </sheetViews>
  <sheetFormatPr defaultColWidth="11.5" defaultRowHeight="111.95" customHeight="1" x14ac:dyDescent="0.2"/>
  <cols>
    <col min="1" max="1" width="3.125" style="17" customWidth="1"/>
    <col min="2" max="2" width="25.875" style="17" customWidth="1"/>
    <col min="3" max="3" width="10.75" style="17" customWidth="1"/>
    <col min="4" max="4" width="8.5" style="17" customWidth="1"/>
    <col min="5" max="5" width="7.125" style="17" customWidth="1"/>
    <col min="6" max="6" width="9.125" style="17" customWidth="1"/>
    <col min="7" max="7" width="5.75" style="17" customWidth="1"/>
    <col min="8" max="8" width="8.375" style="17" customWidth="1"/>
    <col min="9" max="9" width="8.875" style="17" customWidth="1"/>
    <col min="10" max="20" width="5.125" style="22" customWidth="1"/>
    <col min="21" max="22" width="9.625" style="22" customWidth="1"/>
    <col min="23" max="23" width="10.125" style="23" customWidth="1"/>
    <col min="24" max="24" width="11.5" style="18" customWidth="1"/>
    <col min="25" max="25" width="17.75" style="18" customWidth="1"/>
    <col min="26" max="16384" width="11.5" style="17"/>
  </cols>
  <sheetData>
    <row r="1" spans="2:47" ht="43.5" customHeight="1" thickBot="1" x14ac:dyDescent="0.25">
      <c r="B1" s="78" t="s">
        <v>112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0"/>
    </row>
    <row r="2" spans="2:47" ht="40.5" customHeight="1" thickBot="1" x14ac:dyDescent="0.25">
      <c r="B2" s="51" t="s">
        <v>14</v>
      </c>
      <c r="C2" s="52" t="s">
        <v>107</v>
      </c>
      <c r="D2" s="53" t="s">
        <v>15</v>
      </c>
      <c r="E2" s="53" t="s">
        <v>16</v>
      </c>
      <c r="F2" s="53" t="s">
        <v>113</v>
      </c>
      <c r="G2" s="53" t="s">
        <v>17</v>
      </c>
      <c r="H2" s="68" t="s">
        <v>106</v>
      </c>
      <c r="I2" s="75" t="s">
        <v>105</v>
      </c>
      <c r="J2" s="72">
        <v>36</v>
      </c>
      <c r="K2" s="54">
        <v>37</v>
      </c>
      <c r="L2" s="54">
        <v>38</v>
      </c>
      <c r="M2" s="54">
        <v>39</v>
      </c>
      <c r="N2" s="54">
        <v>40</v>
      </c>
      <c r="O2" s="54">
        <v>41</v>
      </c>
      <c r="P2" s="54">
        <v>42</v>
      </c>
      <c r="Q2" s="54">
        <v>43</v>
      </c>
      <c r="R2" s="54">
        <v>44</v>
      </c>
      <c r="S2" s="54">
        <v>45</v>
      </c>
      <c r="T2" s="55">
        <v>46</v>
      </c>
      <c r="U2" s="9" t="s">
        <v>18</v>
      </c>
      <c r="V2" s="10" t="s">
        <v>19</v>
      </c>
      <c r="W2" s="43" t="s">
        <v>108</v>
      </c>
      <c r="X2" s="33" t="s">
        <v>20</v>
      </c>
      <c r="Y2" s="34" t="s">
        <v>109</v>
      </c>
    </row>
    <row r="3" spans="2:47" s="7" customFormat="1" ht="57.75" customHeight="1" x14ac:dyDescent="0.2">
      <c r="B3" s="84"/>
      <c r="C3" s="4" t="s">
        <v>0</v>
      </c>
      <c r="D3" s="5" t="s">
        <v>1</v>
      </c>
      <c r="E3" s="5" t="s">
        <v>2</v>
      </c>
      <c r="F3" s="5" t="s">
        <v>111</v>
      </c>
      <c r="G3" s="5" t="s">
        <v>11</v>
      </c>
      <c r="H3" s="63" t="s">
        <v>3</v>
      </c>
      <c r="I3" s="76" t="s">
        <v>12</v>
      </c>
      <c r="J3" s="73">
        <v>1</v>
      </c>
      <c r="K3" s="6">
        <v>2</v>
      </c>
      <c r="L3" s="6">
        <v>2</v>
      </c>
      <c r="M3" s="6">
        <v>2</v>
      </c>
      <c r="N3" s="6">
        <v>2</v>
      </c>
      <c r="O3" s="6">
        <v>1</v>
      </c>
      <c r="P3" s="6"/>
      <c r="Q3" s="11"/>
      <c r="R3" s="11"/>
      <c r="S3" s="12"/>
      <c r="T3" s="5"/>
      <c r="U3" s="11">
        <v>10</v>
      </c>
      <c r="V3" s="11">
        <v>37</v>
      </c>
      <c r="W3" s="12">
        <f t="shared" ref="W3:W14" si="0">V3*U3</f>
        <v>370</v>
      </c>
      <c r="X3" s="5">
        <v>129.9</v>
      </c>
      <c r="Y3" s="13">
        <f>W3*X3</f>
        <v>48063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2:47" s="7" customFormat="1" ht="57.75" customHeight="1" thickBot="1" x14ac:dyDescent="0.25">
      <c r="B4" s="85"/>
      <c r="C4" s="1" t="s">
        <v>0</v>
      </c>
      <c r="D4" s="2" t="s">
        <v>1</v>
      </c>
      <c r="E4" s="2" t="s">
        <v>2</v>
      </c>
      <c r="F4" s="2" t="s">
        <v>111</v>
      </c>
      <c r="G4" s="2" t="s">
        <v>11</v>
      </c>
      <c r="H4" s="69" t="s">
        <v>3</v>
      </c>
      <c r="I4" s="77" t="s">
        <v>13</v>
      </c>
      <c r="J4" s="74"/>
      <c r="K4" s="3">
        <v>1</v>
      </c>
      <c r="L4" s="3">
        <v>2</v>
      </c>
      <c r="M4" s="3">
        <v>2</v>
      </c>
      <c r="N4" s="3">
        <v>2</v>
      </c>
      <c r="O4" s="3">
        <v>2</v>
      </c>
      <c r="P4" s="3">
        <v>1</v>
      </c>
      <c r="Q4" s="14"/>
      <c r="R4" s="14"/>
      <c r="S4" s="15"/>
      <c r="T4" s="2"/>
      <c r="U4" s="14">
        <v>10</v>
      </c>
      <c r="V4" s="14">
        <v>49</v>
      </c>
      <c r="W4" s="15">
        <f t="shared" si="0"/>
        <v>490</v>
      </c>
      <c r="X4" s="2">
        <v>129.9</v>
      </c>
      <c r="Y4" s="16">
        <f t="shared" ref="Y4:Y18" si="1">W4*X4</f>
        <v>63651</v>
      </c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2:47" s="7" customFormat="1" ht="57.75" customHeight="1" x14ac:dyDescent="0.2">
      <c r="B5" s="84"/>
      <c r="C5" s="4" t="s">
        <v>0</v>
      </c>
      <c r="D5" s="5" t="s">
        <v>1</v>
      </c>
      <c r="E5" s="5" t="s">
        <v>2</v>
      </c>
      <c r="F5" s="5" t="s">
        <v>111</v>
      </c>
      <c r="G5" s="5" t="s">
        <v>11</v>
      </c>
      <c r="H5" s="63" t="s">
        <v>4</v>
      </c>
      <c r="I5" s="76" t="s">
        <v>12</v>
      </c>
      <c r="J5" s="73">
        <v>1</v>
      </c>
      <c r="K5" s="6">
        <v>2</v>
      </c>
      <c r="L5" s="6">
        <v>2</v>
      </c>
      <c r="M5" s="6">
        <v>2</v>
      </c>
      <c r="N5" s="6">
        <v>2</v>
      </c>
      <c r="O5" s="6">
        <v>1</v>
      </c>
      <c r="P5" s="6"/>
      <c r="Q5" s="11"/>
      <c r="R5" s="11"/>
      <c r="S5" s="12"/>
      <c r="T5" s="5"/>
      <c r="U5" s="11">
        <v>10</v>
      </c>
      <c r="V5" s="11">
        <v>13</v>
      </c>
      <c r="W5" s="12">
        <f t="shared" si="0"/>
        <v>130</v>
      </c>
      <c r="X5" s="5">
        <v>129.9</v>
      </c>
      <c r="Y5" s="13">
        <f t="shared" si="1"/>
        <v>16887</v>
      </c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2:47" s="7" customFormat="1" ht="57.75" customHeight="1" thickBot="1" x14ac:dyDescent="0.25">
      <c r="B6" s="85"/>
      <c r="C6" s="1" t="s">
        <v>0</v>
      </c>
      <c r="D6" s="2" t="s">
        <v>1</v>
      </c>
      <c r="E6" s="2" t="s">
        <v>2</v>
      </c>
      <c r="F6" s="2" t="s">
        <v>111</v>
      </c>
      <c r="G6" s="2" t="s">
        <v>11</v>
      </c>
      <c r="H6" s="69" t="s">
        <v>4</v>
      </c>
      <c r="I6" s="77" t="s">
        <v>13</v>
      </c>
      <c r="J6" s="74"/>
      <c r="K6" s="3">
        <v>1</v>
      </c>
      <c r="L6" s="3">
        <v>2</v>
      </c>
      <c r="M6" s="3">
        <v>2</v>
      </c>
      <c r="N6" s="3">
        <v>2</v>
      </c>
      <c r="O6" s="3">
        <v>2</v>
      </c>
      <c r="P6" s="3">
        <v>1</v>
      </c>
      <c r="Q6" s="14"/>
      <c r="R6" s="14"/>
      <c r="S6" s="15"/>
      <c r="T6" s="2"/>
      <c r="U6" s="14">
        <v>10</v>
      </c>
      <c r="V6" s="14">
        <v>24</v>
      </c>
      <c r="W6" s="15">
        <f t="shared" si="0"/>
        <v>240</v>
      </c>
      <c r="X6" s="2">
        <v>129.9</v>
      </c>
      <c r="Y6" s="16">
        <f t="shared" si="1"/>
        <v>31176</v>
      </c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2:47" s="7" customFormat="1" ht="57.75" customHeight="1" x14ac:dyDescent="0.2">
      <c r="B7" s="84"/>
      <c r="C7" s="4" t="s">
        <v>0</v>
      </c>
      <c r="D7" s="5" t="s">
        <v>5</v>
      </c>
      <c r="E7" s="5" t="s">
        <v>6</v>
      </c>
      <c r="F7" s="5" t="s">
        <v>111</v>
      </c>
      <c r="G7" s="5" t="s">
        <v>11</v>
      </c>
      <c r="H7" s="63" t="s">
        <v>3</v>
      </c>
      <c r="I7" s="76" t="s">
        <v>12</v>
      </c>
      <c r="J7" s="73">
        <v>1</v>
      </c>
      <c r="K7" s="6">
        <v>2</v>
      </c>
      <c r="L7" s="6">
        <v>2</v>
      </c>
      <c r="M7" s="6">
        <v>2</v>
      </c>
      <c r="N7" s="6">
        <v>2</v>
      </c>
      <c r="O7" s="6">
        <v>1</v>
      </c>
      <c r="P7" s="6"/>
      <c r="Q7" s="11"/>
      <c r="R7" s="11"/>
      <c r="S7" s="12"/>
      <c r="T7" s="5"/>
      <c r="U7" s="11">
        <v>10</v>
      </c>
      <c r="V7" s="11">
        <v>38</v>
      </c>
      <c r="W7" s="12">
        <f t="shared" si="0"/>
        <v>380</v>
      </c>
      <c r="X7" s="5">
        <v>119.9</v>
      </c>
      <c r="Y7" s="13">
        <f t="shared" si="1"/>
        <v>45562</v>
      </c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2:47" s="7" customFormat="1" ht="57.75" customHeight="1" thickBot="1" x14ac:dyDescent="0.25">
      <c r="B8" s="85"/>
      <c r="C8" s="1" t="s">
        <v>0</v>
      </c>
      <c r="D8" s="2" t="s">
        <v>5</v>
      </c>
      <c r="E8" s="2" t="s">
        <v>6</v>
      </c>
      <c r="F8" s="2" t="s">
        <v>111</v>
      </c>
      <c r="G8" s="2" t="s">
        <v>11</v>
      </c>
      <c r="H8" s="69" t="s">
        <v>3</v>
      </c>
      <c r="I8" s="77" t="s">
        <v>13</v>
      </c>
      <c r="J8" s="74"/>
      <c r="K8" s="3">
        <v>1</v>
      </c>
      <c r="L8" s="3">
        <v>2</v>
      </c>
      <c r="M8" s="3">
        <v>2</v>
      </c>
      <c r="N8" s="3">
        <v>2</v>
      </c>
      <c r="O8" s="3">
        <v>2</v>
      </c>
      <c r="P8" s="3">
        <v>1</v>
      </c>
      <c r="Q8" s="14"/>
      <c r="R8" s="14"/>
      <c r="S8" s="15"/>
      <c r="T8" s="2"/>
      <c r="U8" s="14">
        <v>10</v>
      </c>
      <c r="V8" s="14">
        <v>48</v>
      </c>
      <c r="W8" s="15">
        <f t="shared" si="0"/>
        <v>480</v>
      </c>
      <c r="X8" s="2">
        <v>119.9</v>
      </c>
      <c r="Y8" s="16">
        <f t="shared" si="1"/>
        <v>57552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2:47" s="7" customFormat="1" ht="57.75" customHeight="1" x14ac:dyDescent="0.2">
      <c r="B9" s="84"/>
      <c r="C9" s="4" t="s">
        <v>0</v>
      </c>
      <c r="D9" s="5" t="s">
        <v>5</v>
      </c>
      <c r="E9" s="5" t="s">
        <v>6</v>
      </c>
      <c r="F9" s="5" t="s">
        <v>111</v>
      </c>
      <c r="G9" s="5" t="s">
        <v>11</v>
      </c>
      <c r="H9" s="63" t="s">
        <v>4</v>
      </c>
      <c r="I9" s="76" t="s">
        <v>12</v>
      </c>
      <c r="J9" s="73">
        <v>1</v>
      </c>
      <c r="K9" s="6">
        <v>2</v>
      </c>
      <c r="L9" s="6">
        <v>2</v>
      </c>
      <c r="M9" s="6">
        <v>2</v>
      </c>
      <c r="N9" s="6">
        <v>2</v>
      </c>
      <c r="O9" s="6">
        <v>1</v>
      </c>
      <c r="P9" s="6"/>
      <c r="Q9" s="11"/>
      <c r="R9" s="11"/>
      <c r="S9" s="12"/>
      <c r="T9" s="5"/>
      <c r="U9" s="11">
        <v>10</v>
      </c>
      <c r="V9" s="11">
        <v>13</v>
      </c>
      <c r="W9" s="12">
        <f t="shared" si="0"/>
        <v>130</v>
      </c>
      <c r="X9" s="5">
        <v>119.9</v>
      </c>
      <c r="Y9" s="13">
        <f t="shared" si="1"/>
        <v>15587</v>
      </c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2:47" s="7" customFormat="1" ht="57.75" customHeight="1" thickBot="1" x14ac:dyDescent="0.25">
      <c r="B10" s="85"/>
      <c r="C10" s="1" t="s">
        <v>0</v>
      </c>
      <c r="D10" s="2" t="s">
        <v>5</v>
      </c>
      <c r="E10" s="2" t="s">
        <v>6</v>
      </c>
      <c r="F10" s="2" t="s">
        <v>111</v>
      </c>
      <c r="G10" s="2" t="s">
        <v>11</v>
      </c>
      <c r="H10" s="69" t="s">
        <v>4</v>
      </c>
      <c r="I10" s="77" t="s">
        <v>13</v>
      </c>
      <c r="J10" s="74"/>
      <c r="K10" s="3">
        <v>1</v>
      </c>
      <c r="L10" s="3">
        <v>2</v>
      </c>
      <c r="M10" s="3">
        <v>2</v>
      </c>
      <c r="N10" s="3">
        <v>2</v>
      </c>
      <c r="O10" s="3">
        <v>2</v>
      </c>
      <c r="P10" s="3">
        <v>1</v>
      </c>
      <c r="Q10" s="14"/>
      <c r="R10" s="14"/>
      <c r="S10" s="15"/>
      <c r="T10" s="2"/>
      <c r="U10" s="14">
        <v>10</v>
      </c>
      <c r="V10" s="14">
        <v>23</v>
      </c>
      <c r="W10" s="15">
        <f t="shared" si="0"/>
        <v>230</v>
      </c>
      <c r="X10" s="2">
        <v>119.9</v>
      </c>
      <c r="Y10" s="16">
        <f t="shared" si="1"/>
        <v>27577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2:47" s="7" customFormat="1" ht="57.75" customHeight="1" x14ac:dyDescent="0.2">
      <c r="B11" s="84"/>
      <c r="C11" s="4" t="s">
        <v>0</v>
      </c>
      <c r="D11" s="5" t="s">
        <v>7</v>
      </c>
      <c r="E11" s="5" t="s">
        <v>8</v>
      </c>
      <c r="F11" s="5" t="s">
        <v>111</v>
      </c>
      <c r="G11" s="5" t="s">
        <v>11</v>
      </c>
      <c r="H11" s="63" t="s">
        <v>3</v>
      </c>
      <c r="I11" s="76" t="s">
        <v>12</v>
      </c>
      <c r="J11" s="73">
        <v>1</v>
      </c>
      <c r="K11" s="6">
        <v>2</v>
      </c>
      <c r="L11" s="6">
        <v>2</v>
      </c>
      <c r="M11" s="6">
        <v>2</v>
      </c>
      <c r="N11" s="6">
        <v>2</v>
      </c>
      <c r="O11" s="6">
        <v>1</v>
      </c>
      <c r="P11" s="6"/>
      <c r="Q11" s="11"/>
      <c r="R11" s="11"/>
      <c r="S11" s="12"/>
      <c r="T11" s="5"/>
      <c r="U11" s="11">
        <v>10</v>
      </c>
      <c r="V11" s="11">
        <v>37</v>
      </c>
      <c r="W11" s="12">
        <f t="shared" si="0"/>
        <v>370</v>
      </c>
      <c r="X11" s="5">
        <v>119.9</v>
      </c>
      <c r="Y11" s="13">
        <f t="shared" si="1"/>
        <v>44363</v>
      </c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2:47" s="7" customFormat="1" ht="57.75" customHeight="1" thickBot="1" x14ac:dyDescent="0.25">
      <c r="B12" s="85"/>
      <c r="C12" s="1" t="s">
        <v>0</v>
      </c>
      <c r="D12" s="2" t="s">
        <v>7</v>
      </c>
      <c r="E12" s="2" t="s">
        <v>8</v>
      </c>
      <c r="F12" s="2" t="s">
        <v>111</v>
      </c>
      <c r="G12" s="2" t="s">
        <v>11</v>
      </c>
      <c r="H12" s="69" t="s">
        <v>3</v>
      </c>
      <c r="I12" s="77" t="s">
        <v>13</v>
      </c>
      <c r="J12" s="74"/>
      <c r="K12" s="3">
        <v>1</v>
      </c>
      <c r="L12" s="3">
        <v>2</v>
      </c>
      <c r="M12" s="3">
        <v>2</v>
      </c>
      <c r="N12" s="3">
        <v>2</v>
      </c>
      <c r="O12" s="3">
        <v>2</v>
      </c>
      <c r="P12" s="3">
        <v>1</v>
      </c>
      <c r="Q12" s="14"/>
      <c r="R12" s="14"/>
      <c r="S12" s="15"/>
      <c r="T12" s="2"/>
      <c r="U12" s="14">
        <v>10</v>
      </c>
      <c r="V12" s="14">
        <v>48</v>
      </c>
      <c r="W12" s="15">
        <f t="shared" si="0"/>
        <v>480</v>
      </c>
      <c r="X12" s="2">
        <v>119.9</v>
      </c>
      <c r="Y12" s="16">
        <f t="shared" si="1"/>
        <v>57552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2:47" s="7" customFormat="1" ht="57.75" customHeight="1" x14ac:dyDescent="0.2">
      <c r="B13" s="84"/>
      <c r="C13" s="4" t="s">
        <v>0</v>
      </c>
      <c r="D13" s="5" t="s">
        <v>7</v>
      </c>
      <c r="E13" s="5" t="s">
        <v>8</v>
      </c>
      <c r="F13" s="5" t="s">
        <v>111</v>
      </c>
      <c r="G13" s="5" t="s">
        <v>11</v>
      </c>
      <c r="H13" s="63" t="s">
        <v>4</v>
      </c>
      <c r="I13" s="76" t="s">
        <v>12</v>
      </c>
      <c r="J13" s="73">
        <v>1</v>
      </c>
      <c r="K13" s="6">
        <v>2</v>
      </c>
      <c r="L13" s="6">
        <v>2</v>
      </c>
      <c r="M13" s="6">
        <v>2</v>
      </c>
      <c r="N13" s="6">
        <v>2</v>
      </c>
      <c r="O13" s="6">
        <v>1</v>
      </c>
      <c r="P13" s="6"/>
      <c r="Q13" s="11"/>
      <c r="R13" s="11"/>
      <c r="S13" s="12"/>
      <c r="T13" s="5"/>
      <c r="U13" s="11">
        <v>10</v>
      </c>
      <c r="V13" s="11">
        <v>13</v>
      </c>
      <c r="W13" s="12">
        <f t="shared" si="0"/>
        <v>130</v>
      </c>
      <c r="X13" s="5">
        <v>119.9</v>
      </c>
      <c r="Y13" s="13">
        <f t="shared" si="1"/>
        <v>15587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2:47" s="7" customFormat="1" ht="57.75" customHeight="1" thickBot="1" x14ac:dyDescent="0.25">
      <c r="B14" s="85"/>
      <c r="C14" s="1" t="s">
        <v>0</v>
      </c>
      <c r="D14" s="2" t="s">
        <v>7</v>
      </c>
      <c r="E14" s="2" t="s">
        <v>8</v>
      </c>
      <c r="F14" s="2" t="s">
        <v>111</v>
      </c>
      <c r="G14" s="2" t="s">
        <v>11</v>
      </c>
      <c r="H14" s="69" t="s">
        <v>4</v>
      </c>
      <c r="I14" s="77" t="s">
        <v>13</v>
      </c>
      <c r="J14" s="74"/>
      <c r="K14" s="3">
        <v>1</v>
      </c>
      <c r="L14" s="3">
        <v>2</v>
      </c>
      <c r="M14" s="3">
        <v>2</v>
      </c>
      <c r="N14" s="3">
        <v>2</v>
      </c>
      <c r="O14" s="3">
        <v>2</v>
      </c>
      <c r="P14" s="3">
        <v>1</v>
      </c>
      <c r="Q14" s="14"/>
      <c r="R14" s="14"/>
      <c r="S14" s="15"/>
      <c r="T14" s="2"/>
      <c r="U14" s="14">
        <v>10</v>
      </c>
      <c r="V14" s="14">
        <v>23</v>
      </c>
      <c r="W14" s="15">
        <f t="shared" si="0"/>
        <v>230</v>
      </c>
      <c r="X14" s="2">
        <v>119.9</v>
      </c>
      <c r="Y14" s="16">
        <f t="shared" si="1"/>
        <v>27577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2:47" s="7" customFormat="1" ht="57.75" customHeight="1" x14ac:dyDescent="0.2">
      <c r="B15" s="84"/>
      <c r="C15" s="4" t="s">
        <v>0</v>
      </c>
      <c r="D15" s="5" t="s">
        <v>9</v>
      </c>
      <c r="E15" s="5" t="s">
        <v>10</v>
      </c>
      <c r="F15" s="5" t="s">
        <v>111</v>
      </c>
      <c r="G15" s="5" t="s">
        <v>11</v>
      </c>
      <c r="H15" s="63" t="s">
        <v>3</v>
      </c>
      <c r="I15" s="76" t="s">
        <v>12</v>
      </c>
      <c r="J15" s="73">
        <v>1</v>
      </c>
      <c r="K15" s="6">
        <v>2</v>
      </c>
      <c r="L15" s="6">
        <v>2</v>
      </c>
      <c r="M15" s="6">
        <v>2</v>
      </c>
      <c r="N15" s="6">
        <v>2</v>
      </c>
      <c r="O15" s="6">
        <v>1</v>
      </c>
      <c r="P15" s="6"/>
      <c r="Q15" s="11"/>
      <c r="R15" s="11"/>
      <c r="S15" s="12"/>
      <c r="T15" s="5"/>
      <c r="U15" s="11">
        <v>10</v>
      </c>
      <c r="V15" s="11">
        <v>37</v>
      </c>
      <c r="W15" s="12">
        <f>V15*U15</f>
        <v>370</v>
      </c>
      <c r="X15" s="5">
        <v>99.9</v>
      </c>
      <c r="Y15" s="13">
        <f t="shared" si="1"/>
        <v>36963</v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2:47" s="7" customFormat="1" ht="57.75" customHeight="1" thickBot="1" x14ac:dyDescent="0.25">
      <c r="B16" s="85"/>
      <c r="C16" s="1" t="s">
        <v>0</v>
      </c>
      <c r="D16" s="2" t="s">
        <v>9</v>
      </c>
      <c r="E16" s="2" t="s">
        <v>10</v>
      </c>
      <c r="F16" s="2" t="s">
        <v>111</v>
      </c>
      <c r="G16" s="2" t="s">
        <v>11</v>
      </c>
      <c r="H16" s="69" t="s">
        <v>3</v>
      </c>
      <c r="I16" s="77" t="s">
        <v>13</v>
      </c>
      <c r="J16" s="74"/>
      <c r="K16" s="3">
        <v>1</v>
      </c>
      <c r="L16" s="3">
        <v>2</v>
      </c>
      <c r="M16" s="3">
        <v>2</v>
      </c>
      <c r="N16" s="3">
        <v>2</v>
      </c>
      <c r="O16" s="3">
        <v>2</v>
      </c>
      <c r="P16" s="3">
        <v>1</v>
      </c>
      <c r="Q16" s="14"/>
      <c r="R16" s="14"/>
      <c r="S16" s="15"/>
      <c r="T16" s="2"/>
      <c r="U16" s="14">
        <v>10</v>
      </c>
      <c r="V16" s="14">
        <v>48</v>
      </c>
      <c r="W16" s="15">
        <f t="shared" ref="W16:W18" si="2">V16*U16</f>
        <v>480</v>
      </c>
      <c r="X16" s="2">
        <v>99.9</v>
      </c>
      <c r="Y16" s="16">
        <f t="shared" si="1"/>
        <v>47952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2:47" s="7" customFormat="1" ht="57.75" customHeight="1" x14ac:dyDescent="0.2">
      <c r="B17" s="84"/>
      <c r="C17" s="4" t="s">
        <v>0</v>
      </c>
      <c r="D17" s="5" t="s">
        <v>9</v>
      </c>
      <c r="E17" s="5" t="s">
        <v>10</v>
      </c>
      <c r="F17" s="5" t="s">
        <v>111</v>
      </c>
      <c r="G17" s="5" t="s">
        <v>11</v>
      </c>
      <c r="H17" s="63" t="s">
        <v>4</v>
      </c>
      <c r="I17" s="76" t="s">
        <v>12</v>
      </c>
      <c r="J17" s="73">
        <v>1</v>
      </c>
      <c r="K17" s="6">
        <v>2</v>
      </c>
      <c r="L17" s="6">
        <v>2</v>
      </c>
      <c r="M17" s="6">
        <v>2</v>
      </c>
      <c r="N17" s="6">
        <v>2</v>
      </c>
      <c r="O17" s="6">
        <v>1</v>
      </c>
      <c r="P17" s="6"/>
      <c r="Q17" s="11"/>
      <c r="R17" s="11"/>
      <c r="S17" s="12"/>
      <c r="T17" s="5"/>
      <c r="U17" s="11">
        <v>10</v>
      </c>
      <c r="V17" s="11">
        <v>12</v>
      </c>
      <c r="W17" s="12">
        <f t="shared" si="2"/>
        <v>120</v>
      </c>
      <c r="X17" s="5">
        <v>99.9</v>
      </c>
      <c r="Y17" s="13">
        <f t="shared" si="1"/>
        <v>11988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2:47" s="7" customFormat="1" ht="57.75" customHeight="1" thickBot="1" x14ac:dyDescent="0.25">
      <c r="B18" s="85"/>
      <c r="C18" s="1" t="s">
        <v>0</v>
      </c>
      <c r="D18" s="2" t="s">
        <v>9</v>
      </c>
      <c r="E18" s="2" t="s">
        <v>10</v>
      </c>
      <c r="F18" s="2" t="s">
        <v>111</v>
      </c>
      <c r="G18" s="2" t="s">
        <v>11</v>
      </c>
      <c r="H18" s="69" t="s">
        <v>4</v>
      </c>
      <c r="I18" s="77" t="s">
        <v>13</v>
      </c>
      <c r="J18" s="74"/>
      <c r="K18" s="3">
        <v>1</v>
      </c>
      <c r="L18" s="3">
        <v>2</v>
      </c>
      <c r="M18" s="3">
        <v>2</v>
      </c>
      <c r="N18" s="3">
        <v>2</v>
      </c>
      <c r="O18" s="3">
        <v>2</v>
      </c>
      <c r="P18" s="3">
        <v>1</v>
      </c>
      <c r="Q18" s="14"/>
      <c r="R18" s="14"/>
      <c r="S18" s="15"/>
      <c r="T18" s="2"/>
      <c r="U18" s="14">
        <v>10</v>
      </c>
      <c r="V18" s="14">
        <v>24</v>
      </c>
      <c r="W18" s="15">
        <f t="shared" si="2"/>
        <v>240</v>
      </c>
      <c r="X18" s="2">
        <v>99.9</v>
      </c>
      <c r="Y18" s="16">
        <f t="shared" si="1"/>
        <v>23976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2:47" ht="123" customHeight="1" x14ac:dyDescent="0.2">
      <c r="B19" s="44"/>
      <c r="C19" s="45" t="s">
        <v>78</v>
      </c>
      <c r="D19" s="46" t="s">
        <v>102</v>
      </c>
      <c r="E19" s="46" t="s">
        <v>101</v>
      </c>
      <c r="F19" s="47" t="s">
        <v>40</v>
      </c>
      <c r="G19" s="47">
        <v>901</v>
      </c>
      <c r="H19" s="70" t="s">
        <v>30</v>
      </c>
      <c r="I19" s="44" t="s">
        <v>74</v>
      </c>
      <c r="J19" s="48"/>
      <c r="K19" s="49"/>
      <c r="L19" s="49"/>
      <c r="M19" s="49"/>
      <c r="N19" s="49">
        <v>109</v>
      </c>
      <c r="O19" s="49">
        <v>98</v>
      </c>
      <c r="P19" s="49">
        <v>194</v>
      </c>
      <c r="Q19" s="49">
        <v>299</v>
      </c>
      <c r="R19" s="49">
        <v>190</v>
      </c>
      <c r="S19" s="49">
        <v>204</v>
      </c>
      <c r="T19" s="50">
        <v>109</v>
      </c>
      <c r="U19" s="64"/>
      <c r="V19" s="64"/>
      <c r="W19" s="29">
        <f t="shared" ref="W19:W62" si="3">SUM(J19:T19)</f>
        <v>1203</v>
      </c>
      <c r="X19" s="32">
        <v>199.9</v>
      </c>
      <c r="Y19" s="59">
        <f>W19*X19</f>
        <v>240479.7</v>
      </c>
    </row>
    <row r="20" spans="2:47" ht="111.95" customHeight="1" x14ac:dyDescent="0.2">
      <c r="B20" s="41"/>
      <c r="C20" s="37" t="s">
        <v>78</v>
      </c>
      <c r="D20" s="20" t="s">
        <v>102</v>
      </c>
      <c r="E20" s="20" t="s">
        <v>101</v>
      </c>
      <c r="F20" s="19" t="s">
        <v>40</v>
      </c>
      <c r="G20" s="19">
        <v>650</v>
      </c>
      <c r="H20" s="25" t="s">
        <v>104</v>
      </c>
      <c r="I20" s="41" t="s">
        <v>74</v>
      </c>
      <c r="J20" s="35"/>
      <c r="K20" s="21"/>
      <c r="L20" s="21"/>
      <c r="M20" s="21"/>
      <c r="N20" s="21">
        <v>82</v>
      </c>
      <c r="O20" s="21">
        <v>71</v>
      </c>
      <c r="P20" s="21">
        <v>142</v>
      </c>
      <c r="Q20" s="21">
        <v>219</v>
      </c>
      <c r="R20" s="21">
        <v>145</v>
      </c>
      <c r="S20" s="21">
        <v>151</v>
      </c>
      <c r="T20" s="26">
        <v>82</v>
      </c>
      <c r="U20" s="65"/>
      <c r="V20" s="65"/>
      <c r="W20" s="30">
        <f t="shared" si="3"/>
        <v>892</v>
      </c>
      <c r="X20" s="24">
        <v>199.9</v>
      </c>
      <c r="Y20" s="60">
        <f t="shared" ref="Y20:Y62" si="4">W20*X20</f>
        <v>178310.80000000002</v>
      </c>
    </row>
    <row r="21" spans="2:47" ht="111.95" customHeight="1" x14ac:dyDescent="0.2">
      <c r="B21" s="41"/>
      <c r="C21" s="37" t="s">
        <v>78</v>
      </c>
      <c r="D21" s="20" t="s">
        <v>102</v>
      </c>
      <c r="E21" s="20" t="s">
        <v>101</v>
      </c>
      <c r="F21" s="19" t="s">
        <v>40</v>
      </c>
      <c r="G21" s="19">
        <v>501</v>
      </c>
      <c r="H21" s="25" t="s">
        <v>103</v>
      </c>
      <c r="I21" s="41" t="s">
        <v>74</v>
      </c>
      <c r="J21" s="35"/>
      <c r="K21" s="21"/>
      <c r="L21" s="21"/>
      <c r="M21" s="21"/>
      <c r="N21" s="21">
        <v>42</v>
      </c>
      <c r="O21" s="21">
        <v>31</v>
      </c>
      <c r="P21" s="21">
        <v>62</v>
      </c>
      <c r="Q21" s="21">
        <v>99</v>
      </c>
      <c r="R21" s="21">
        <v>55</v>
      </c>
      <c r="S21" s="21">
        <v>71</v>
      </c>
      <c r="T21" s="26">
        <v>42</v>
      </c>
      <c r="U21" s="65"/>
      <c r="V21" s="65"/>
      <c r="W21" s="30">
        <f t="shared" si="3"/>
        <v>402</v>
      </c>
      <c r="X21" s="24">
        <v>199.9</v>
      </c>
      <c r="Y21" s="60">
        <f t="shared" si="4"/>
        <v>80359.8</v>
      </c>
    </row>
    <row r="22" spans="2:47" ht="111.95" customHeight="1" x14ac:dyDescent="0.2">
      <c r="B22" s="41"/>
      <c r="C22" s="37" t="s">
        <v>78</v>
      </c>
      <c r="D22" s="20" t="s">
        <v>102</v>
      </c>
      <c r="E22" s="20" t="s">
        <v>101</v>
      </c>
      <c r="F22" s="19" t="s">
        <v>40</v>
      </c>
      <c r="G22" s="19">
        <v>400</v>
      </c>
      <c r="H22" s="25" t="s">
        <v>100</v>
      </c>
      <c r="I22" s="41" t="s">
        <v>74</v>
      </c>
      <c r="J22" s="35"/>
      <c r="K22" s="21"/>
      <c r="L22" s="21"/>
      <c r="M22" s="21"/>
      <c r="N22" s="21">
        <v>63</v>
      </c>
      <c r="O22" s="21">
        <v>52</v>
      </c>
      <c r="P22" s="21">
        <v>100</v>
      </c>
      <c r="Q22" s="21">
        <v>158</v>
      </c>
      <c r="R22" s="21">
        <v>103</v>
      </c>
      <c r="S22" s="21">
        <v>109</v>
      </c>
      <c r="T22" s="26">
        <v>62</v>
      </c>
      <c r="U22" s="65"/>
      <c r="V22" s="65"/>
      <c r="W22" s="30">
        <f t="shared" si="3"/>
        <v>647</v>
      </c>
      <c r="X22" s="24">
        <v>199.9</v>
      </c>
      <c r="Y22" s="60">
        <f t="shared" si="4"/>
        <v>129335.3</v>
      </c>
    </row>
    <row r="23" spans="2:47" ht="111.95" customHeight="1" x14ac:dyDescent="0.2">
      <c r="B23" s="41"/>
      <c r="C23" s="37" t="s">
        <v>78</v>
      </c>
      <c r="D23" s="20" t="s">
        <v>99</v>
      </c>
      <c r="E23" s="20" t="s">
        <v>98</v>
      </c>
      <c r="F23" s="19" t="s">
        <v>40</v>
      </c>
      <c r="G23" s="19">
        <v>100</v>
      </c>
      <c r="H23" s="25" t="s">
        <v>39</v>
      </c>
      <c r="I23" s="41" t="s">
        <v>74</v>
      </c>
      <c r="J23" s="35"/>
      <c r="K23" s="21"/>
      <c r="L23" s="21"/>
      <c r="M23" s="21"/>
      <c r="N23" s="21">
        <v>44</v>
      </c>
      <c r="O23" s="21">
        <v>34</v>
      </c>
      <c r="P23" s="21">
        <v>66</v>
      </c>
      <c r="Q23" s="21">
        <v>109</v>
      </c>
      <c r="R23" s="21">
        <v>69</v>
      </c>
      <c r="S23" s="21">
        <v>75</v>
      </c>
      <c r="T23" s="26">
        <v>45</v>
      </c>
      <c r="U23" s="65"/>
      <c r="V23" s="65"/>
      <c r="W23" s="30">
        <f t="shared" si="3"/>
        <v>442</v>
      </c>
      <c r="X23" s="24">
        <v>199.9</v>
      </c>
      <c r="Y23" s="60">
        <f t="shared" si="4"/>
        <v>88355.8</v>
      </c>
    </row>
    <row r="24" spans="2:47" ht="111.95" customHeight="1" x14ac:dyDescent="0.2">
      <c r="B24" s="41"/>
      <c r="C24" s="37" t="s">
        <v>78</v>
      </c>
      <c r="D24" s="20" t="s">
        <v>95</v>
      </c>
      <c r="E24" s="20" t="s">
        <v>94</v>
      </c>
      <c r="F24" s="19" t="s">
        <v>40</v>
      </c>
      <c r="G24" s="19">
        <v>6542</v>
      </c>
      <c r="H24" s="25" t="s">
        <v>97</v>
      </c>
      <c r="I24" s="41" t="s">
        <v>74</v>
      </c>
      <c r="J24" s="35"/>
      <c r="K24" s="21"/>
      <c r="L24" s="21"/>
      <c r="M24" s="21"/>
      <c r="N24" s="21">
        <v>85</v>
      </c>
      <c r="O24" s="21">
        <v>84</v>
      </c>
      <c r="P24" s="21">
        <v>168</v>
      </c>
      <c r="Q24" s="21">
        <v>252</v>
      </c>
      <c r="R24" s="21">
        <v>167</v>
      </c>
      <c r="S24" s="21">
        <v>168</v>
      </c>
      <c r="T24" s="26">
        <v>83</v>
      </c>
      <c r="U24" s="65"/>
      <c r="V24" s="65"/>
      <c r="W24" s="30">
        <f t="shared" si="3"/>
        <v>1007</v>
      </c>
      <c r="X24" s="24">
        <v>199.9</v>
      </c>
      <c r="Y24" s="60">
        <f t="shared" si="4"/>
        <v>201299.30000000002</v>
      </c>
    </row>
    <row r="25" spans="2:47" ht="111.95" customHeight="1" x14ac:dyDescent="0.2">
      <c r="B25" s="41"/>
      <c r="C25" s="37" t="s">
        <v>78</v>
      </c>
      <c r="D25" s="20" t="s">
        <v>95</v>
      </c>
      <c r="E25" s="20" t="s">
        <v>94</v>
      </c>
      <c r="F25" s="19" t="s">
        <v>40</v>
      </c>
      <c r="G25" s="19">
        <v>6030</v>
      </c>
      <c r="H25" s="25" t="s">
        <v>96</v>
      </c>
      <c r="I25" s="41" t="s">
        <v>74</v>
      </c>
      <c r="J25" s="35"/>
      <c r="K25" s="21"/>
      <c r="L25" s="21"/>
      <c r="M25" s="21"/>
      <c r="N25" s="21">
        <v>53</v>
      </c>
      <c r="O25" s="21">
        <v>41</v>
      </c>
      <c r="P25" s="21">
        <v>79</v>
      </c>
      <c r="Q25" s="21">
        <v>127</v>
      </c>
      <c r="R25" s="21">
        <v>82</v>
      </c>
      <c r="S25" s="21">
        <v>89</v>
      </c>
      <c r="T25" s="26">
        <v>51</v>
      </c>
      <c r="U25" s="65"/>
      <c r="V25" s="65"/>
      <c r="W25" s="30">
        <f t="shared" si="3"/>
        <v>522</v>
      </c>
      <c r="X25" s="24">
        <v>199.9</v>
      </c>
      <c r="Y25" s="60">
        <f t="shared" si="4"/>
        <v>104347.8</v>
      </c>
    </row>
    <row r="26" spans="2:47" ht="111.95" customHeight="1" x14ac:dyDescent="0.2">
      <c r="B26" s="41"/>
      <c r="C26" s="37" t="s">
        <v>78</v>
      </c>
      <c r="D26" s="20" t="s">
        <v>95</v>
      </c>
      <c r="E26" s="20" t="s">
        <v>94</v>
      </c>
      <c r="F26" s="19" t="s">
        <v>40</v>
      </c>
      <c r="G26" s="19">
        <v>4050</v>
      </c>
      <c r="H26" s="25" t="s">
        <v>91</v>
      </c>
      <c r="I26" s="41" t="s">
        <v>74</v>
      </c>
      <c r="J26" s="35"/>
      <c r="K26" s="21"/>
      <c r="L26" s="21"/>
      <c r="M26" s="21"/>
      <c r="N26" s="21">
        <v>54</v>
      </c>
      <c r="O26" s="21">
        <v>42</v>
      </c>
      <c r="P26" s="21">
        <v>83</v>
      </c>
      <c r="Q26" s="21">
        <v>131</v>
      </c>
      <c r="R26" s="21">
        <v>84</v>
      </c>
      <c r="S26" s="21">
        <v>91</v>
      </c>
      <c r="T26" s="26">
        <v>51</v>
      </c>
      <c r="U26" s="65"/>
      <c r="V26" s="65"/>
      <c r="W26" s="30">
        <f t="shared" si="3"/>
        <v>536</v>
      </c>
      <c r="X26" s="24">
        <v>199.9</v>
      </c>
      <c r="Y26" s="60">
        <f t="shared" si="4"/>
        <v>107146.40000000001</v>
      </c>
    </row>
    <row r="27" spans="2:47" ht="111.95" customHeight="1" x14ac:dyDescent="0.2">
      <c r="B27" s="41"/>
      <c r="C27" s="37" t="s">
        <v>78</v>
      </c>
      <c r="D27" s="20" t="s">
        <v>93</v>
      </c>
      <c r="E27" s="20" t="s">
        <v>92</v>
      </c>
      <c r="F27" s="19" t="s">
        <v>32</v>
      </c>
      <c r="G27" s="19">
        <v>4050</v>
      </c>
      <c r="H27" s="25" t="s">
        <v>91</v>
      </c>
      <c r="I27" s="41" t="s">
        <v>74</v>
      </c>
      <c r="J27" s="35"/>
      <c r="K27" s="21"/>
      <c r="L27" s="21"/>
      <c r="M27" s="21"/>
      <c r="N27" s="21">
        <v>52</v>
      </c>
      <c r="O27" s="21">
        <v>44</v>
      </c>
      <c r="P27" s="21">
        <v>84</v>
      </c>
      <c r="Q27" s="21">
        <v>131</v>
      </c>
      <c r="R27" s="21">
        <v>80</v>
      </c>
      <c r="S27" s="21">
        <v>88</v>
      </c>
      <c r="T27" s="26">
        <v>39</v>
      </c>
      <c r="U27" s="65"/>
      <c r="V27" s="65"/>
      <c r="W27" s="30">
        <f t="shared" si="3"/>
        <v>518</v>
      </c>
      <c r="X27" s="24">
        <v>199.9</v>
      </c>
      <c r="Y27" s="60">
        <f t="shared" si="4"/>
        <v>103548.2</v>
      </c>
    </row>
    <row r="28" spans="2:47" ht="111.95" customHeight="1" x14ac:dyDescent="0.2">
      <c r="B28" s="41"/>
      <c r="C28" s="37" t="s">
        <v>78</v>
      </c>
      <c r="D28" s="20" t="s">
        <v>88</v>
      </c>
      <c r="E28" s="20" t="s">
        <v>90</v>
      </c>
      <c r="F28" s="19" t="s">
        <v>32</v>
      </c>
      <c r="G28" s="19">
        <v>6562</v>
      </c>
      <c r="H28" s="25" t="s">
        <v>89</v>
      </c>
      <c r="I28" s="41" t="s">
        <v>74</v>
      </c>
      <c r="J28" s="35"/>
      <c r="K28" s="21"/>
      <c r="L28" s="21"/>
      <c r="M28" s="21"/>
      <c r="N28" s="21">
        <v>51</v>
      </c>
      <c r="O28" s="21">
        <v>39</v>
      </c>
      <c r="P28" s="21">
        <v>76</v>
      </c>
      <c r="Q28" s="21">
        <v>118</v>
      </c>
      <c r="R28" s="21">
        <v>70</v>
      </c>
      <c r="S28" s="21">
        <v>80</v>
      </c>
      <c r="T28" s="26">
        <v>35</v>
      </c>
      <c r="U28" s="65"/>
      <c r="V28" s="65"/>
      <c r="W28" s="30">
        <f t="shared" si="3"/>
        <v>469</v>
      </c>
      <c r="X28" s="24">
        <v>199.9</v>
      </c>
      <c r="Y28" s="60">
        <f t="shared" si="4"/>
        <v>93753.1</v>
      </c>
    </row>
    <row r="29" spans="2:47" ht="111.95" customHeight="1" x14ac:dyDescent="0.2">
      <c r="B29" s="41"/>
      <c r="C29" s="37" t="s">
        <v>78</v>
      </c>
      <c r="D29" s="20" t="s">
        <v>88</v>
      </c>
      <c r="E29" s="20" t="s">
        <v>87</v>
      </c>
      <c r="F29" s="19" t="s">
        <v>32</v>
      </c>
      <c r="G29" s="19" t="s">
        <v>86</v>
      </c>
      <c r="H29" s="25"/>
      <c r="I29" s="41" t="s">
        <v>74</v>
      </c>
      <c r="J29" s="35"/>
      <c r="K29" s="21"/>
      <c r="L29" s="21"/>
      <c r="M29" s="21"/>
      <c r="N29" s="21">
        <v>75</v>
      </c>
      <c r="O29" s="21">
        <v>68</v>
      </c>
      <c r="P29" s="21">
        <v>131</v>
      </c>
      <c r="Q29" s="21">
        <v>200</v>
      </c>
      <c r="R29" s="21">
        <v>128</v>
      </c>
      <c r="S29" s="21">
        <v>135</v>
      </c>
      <c r="T29" s="26">
        <v>65</v>
      </c>
      <c r="U29" s="65"/>
      <c r="V29" s="65"/>
      <c r="W29" s="30">
        <f t="shared" si="3"/>
        <v>802</v>
      </c>
      <c r="X29" s="24">
        <v>199.9</v>
      </c>
      <c r="Y29" s="60">
        <f t="shared" si="4"/>
        <v>160319.80000000002</v>
      </c>
    </row>
    <row r="30" spans="2:47" ht="111.95" customHeight="1" x14ac:dyDescent="0.2">
      <c r="B30" s="41"/>
      <c r="C30" s="37" t="s">
        <v>78</v>
      </c>
      <c r="D30" s="20" t="s">
        <v>83</v>
      </c>
      <c r="E30" s="19" t="s">
        <v>82</v>
      </c>
      <c r="F30" s="19" t="s">
        <v>32</v>
      </c>
      <c r="G30" s="19">
        <v>1127</v>
      </c>
      <c r="H30" s="25" t="s">
        <v>85</v>
      </c>
      <c r="I30" s="41" t="s">
        <v>80</v>
      </c>
      <c r="J30" s="35"/>
      <c r="K30" s="21"/>
      <c r="L30" s="21"/>
      <c r="M30" s="21"/>
      <c r="N30" s="21">
        <v>3</v>
      </c>
      <c r="O30" s="21">
        <v>3</v>
      </c>
      <c r="P30" s="21">
        <v>6</v>
      </c>
      <c r="Q30" s="21">
        <v>9</v>
      </c>
      <c r="R30" s="21">
        <v>6</v>
      </c>
      <c r="S30" s="21">
        <v>63</v>
      </c>
      <c r="T30" s="26">
        <v>17</v>
      </c>
      <c r="U30" s="65"/>
      <c r="V30" s="65"/>
      <c r="W30" s="30">
        <f t="shared" si="3"/>
        <v>107</v>
      </c>
      <c r="X30" s="24">
        <v>199.9</v>
      </c>
      <c r="Y30" s="60">
        <f t="shared" si="4"/>
        <v>21389.3</v>
      </c>
    </row>
    <row r="31" spans="2:47" ht="111.95" customHeight="1" x14ac:dyDescent="0.2">
      <c r="B31" s="41"/>
      <c r="C31" s="37" t="s">
        <v>78</v>
      </c>
      <c r="D31" s="20" t="s">
        <v>83</v>
      </c>
      <c r="E31" s="19" t="s">
        <v>82</v>
      </c>
      <c r="F31" s="19" t="s">
        <v>32</v>
      </c>
      <c r="G31" s="19">
        <v>1129</v>
      </c>
      <c r="H31" s="25" t="s">
        <v>84</v>
      </c>
      <c r="I31" s="41" t="s">
        <v>80</v>
      </c>
      <c r="J31" s="35"/>
      <c r="K31" s="21"/>
      <c r="L31" s="21"/>
      <c r="M31" s="21"/>
      <c r="N31" s="21">
        <v>4</v>
      </c>
      <c r="O31" s="21">
        <v>4</v>
      </c>
      <c r="P31" s="21">
        <v>8</v>
      </c>
      <c r="Q31" s="21">
        <v>12</v>
      </c>
      <c r="R31" s="21">
        <v>8</v>
      </c>
      <c r="S31" s="21">
        <v>8</v>
      </c>
      <c r="T31" s="26">
        <v>4</v>
      </c>
      <c r="U31" s="65"/>
      <c r="V31" s="65"/>
      <c r="W31" s="30">
        <f t="shared" si="3"/>
        <v>48</v>
      </c>
      <c r="X31" s="24">
        <v>199.9</v>
      </c>
      <c r="Y31" s="60">
        <f t="shared" si="4"/>
        <v>9595.2000000000007</v>
      </c>
    </row>
    <row r="32" spans="2:47" ht="111.95" customHeight="1" x14ac:dyDescent="0.2">
      <c r="B32" s="41"/>
      <c r="C32" s="37" t="s">
        <v>78</v>
      </c>
      <c r="D32" s="20" t="s">
        <v>83</v>
      </c>
      <c r="E32" s="19" t="s">
        <v>82</v>
      </c>
      <c r="F32" s="19" t="s">
        <v>32</v>
      </c>
      <c r="G32" s="19">
        <v>1128</v>
      </c>
      <c r="H32" s="25" t="s">
        <v>81</v>
      </c>
      <c r="I32" s="41" t="s">
        <v>80</v>
      </c>
      <c r="J32" s="35"/>
      <c r="K32" s="21"/>
      <c r="L32" s="21"/>
      <c r="M32" s="21"/>
      <c r="N32" s="21">
        <v>3</v>
      </c>
      <c r="O32" s="21">
        <v>3</v>
      </c>
      <c r="P32" s="21">
        <v>6</v>
      </c>
      <c r="Q32" s="21">
        <v>9</v>
      </c>
      <c r="R32" s="21">
        <v>6</v>
      </c>
      <c r="S32" s="21">
        <v>6</v>
      </c>
      <c r="T32" s="26">
        <v>3</v>
      </c>
      <c r="U32" s="65"/>
      <c r="V32" s="65"/>
      <c r="W32" s="30">
        <f t="shared" si="3"/>
        <v>36</v>
      </c>
      <c r="X32" s="24">
        <v>199.9</v>
      </c>
      <c r="Y32" s="60">
        <f t="shared" si="4"/>
        <v>7196.4000000000005</v>
      </c>
    </row>
    <row r="33" spans="2:25" ht="111.95" customHeight="1" x14ac:dyDescent="0.2">
      <c r="B33" s="41"/>
      <c r="C33" s="37" t="s">
        <v>78</v>
      </c>
      <c r="D33" s="20" t="s">
        <v>77</v>
      </c>
      <c r="E33" s="20" t="s">
        <v>76</v>
      </c>
      <c r="F33" s="19" t="s">
        <v>23</v>
      </c>
      <c r="G33" s="19">
        <v>901</v>
      </c>
      <c r="H33" s="25" t="s">
        <v>30</v>
      </c>
      <c r="I33" s="41" t="s">
        <v>74</v>
      </c>
      <c r="J33" s="35"/>
      <c r="K33" s="21"/>
      <c r="L33" s="21"/>
      <c r="M33" s="21"/>
      <c r="N33" s="21">
        <v>126</v>
      </c>
      <c r="O33" s="21">
        <v>149</v>
      </c>
      <c r="P33" s="21">
        <v>294</v>
      </c>
      <c r="Q33" s="21">
        <v>447</v>
      </c>
      <c r="R33" s="21">
        <v>292</v>
      </c>
      <c r="S33" s="21">
        <v>299</v>
      </c>
      <c r="T33" s="26">
        <v>148</v>
      </c>
      <c r="U33" s="65"/>
      <c r="V33" s="65"/>
      <c r="W33" s="30">
        <f t="shared" si="3"/>
        <v>1755</v>
      </c>
      <c r="X33" s="24">
        <v>89.9</v>
      </c>
      <c r="Y33" s="60">
        <f t="shared" si="4"/>
        <v>157774.5</v>
      </c>
    </row>
    <row r="34" spans="2:25" ht="111.95" customHeight="1" x14ac:dyDescent="0.2">
      <c r="B34" s="41"/>
      <c r="C34" s="37" t="s">
        <v>78</v>
      </c>
      <c r="D34" s="20" t="s">
        <v>77</v>
      </c>
      <c r="E34" s="20" t="s">
        <v>76</v>
      </c>
      <c r="F34" s="19" t="s">
        <v>23</v>
      </c>
      <c r="G34" s="19">
        <v>851</v>
      </c>
      <c r="H34" s="25" t="s">
        <v>66</v>
      </c>
      <c r="I34" s="41" t="s">
        <v>74</v>
      </c>
      <c r="J34" s="35"/>
      <c r="K34" s="21"/>
      <c r="L34" s="21"/>
      <c r="M34" s="21"/>
      <c r="N34" s="21">
        <v>125</v>
      </c>
      <c r="O34" s="21">
        <v>124</v>
      </c>
      <c r="P34" s="21">
        <v>247</v>
      </c>
      <c r="Q34" s="21">
        <v>374</v>
      </c>
      <c r="R34" s="21">
        <v>248</v>
      </c>
      <c r="S34" s="21">
        <v>250</v>
      </c>
      <c r="T34" s="26">
        <v>125</v>
      </c>
      <c r="U34" s="65"/>
      <c r="V34" s="65"/>
      <c r="W34" s="30">
        <f t="shared" si="3"/>
        <v>1493</v>
      </c>
      <c r="X34" s="24">
        <v>89.9</v>
      </c>
      <c r="Y34" s="60">
        <f t="shared" si="4"/>
        <v>134220.70000000001</v>
      </c>
    </row>
    <row r="35" spans="2:25" ht="111.95" customHeight="1" x14ac:dyDescent="0.2">
      <c r="B35" s="41"/>
      <c r="C35" s="37" t="s">
        <v>78</v>
      </c>
      <c r="D35" s="20" t="s">
        <v>77</v>
      </c>
      <c r="E35" s="20" t="s">
        <v>76</v>
      </c>
      <c r="F35" s="19" t="s">
        <v>23</v>
      </c>
      <c r="G35" s="19">
        <v>550</v>
      </c>
      <c r="H35" s="25" t="s">
        <v>79</v>
      </c>
      <c r="I35" s="41" t="s">
        <v>74</v>
      </c>
      <c r="J35" s="35"/>
      <c r="K35" s="21"/>
      <c r="L35" s="21"/>
      <c r="M35" s="21"/>
      <c r="N35" s="21">
        <v>110</v>
      </c>
      <c r="O35" s="21">
        <v>102</v>
      </c>
      <c r="P35" s="21">
        <v>201</v>
      </c>
      <c r="Q35" s="21">
        <v>306</v>
      </c>
      <c r="R35" s="21">
        <v>198</v>
      </c>
      <c r="S35" s="21">
        <v>206</v>
      </c>
      <c r="T35" s="26">
        <v>102</v>
      </c>
      <c r="U35" s="65"/>
      <c r="V35" s="65"/>
      <c r="W35" s="30">
        <f t="shared" si="3"/>
        <v>1225</v>
      </c>
      <c r="X35" s="24">
        <v>89.9</v>
      </c>
      <c r="Y35" s="60">
        <f t="shared" si="4"/>
        <v>110127.5</v>
      </c>
    </row>
    <row r="36" spans="2:25" ht="111.95" customHeight="1" x14ac:dyDescent="0.2">
      <c r="B36" s="41"/>
      <c r="C36" s="37" t="s">
        <v>78</v>
      </c>
      <c r="D36" s="20" t="s">
        <v>77</v>
      </c>
      <c r="E36" s="20" t="s">
        <v>76</v>
      </c>
      <c r="F36" s="19" t="s">
        <v>23</v>
      </c>
      <c r="G36" s="19">
        <v>650</v>
      </c>
      <c r="H36" s="25" t="s">
        <v>75</v>
      </c>
      <c r="I36" s="41" t="s">
        <v>74</v>
      </c>
      <c r="J36" s="35"/>
      <c r="K36" s="21"/>
      <c r="L36" s="21"/>
      <c r="M36" s="21"/>
      <c r="N36" s="21">
        <v>113</v>
      </c>
      <c r="O36" s="21">
        <v>113</v>
      </c>
      <c r="P36" s="21">
        <v>226</v>
      </c>
      <c r="Q36" s="21">
        <v>337</v>
      </c>
      <c r="R36" s="21">
        <v>225</v>
      </c>
      <c r="S36" s="21">
        <v>225</v>
      </c>
      <c r="T36" s="26">
        <v>113</v>
      </c>
      <c r="U36" s="65"/>
      <c r="V36" s="65"/>
      <c r="W36" s="30">
        <f t="shared" si="3"/>
        <v>1352</v>
      </c>
      <c r="X36" s="24">
        <v>89.9</v>
      </c>
      <c r="Y36" s="60">
        <f t="shared" si="4"/>
        <v>121544.8</v>
      </c>
    </row>
    <row r="37" spans="2:25" ht="111.95" customHeight="1" x14ac:dyDescent="0.2">
      <c r="B37" s="41"/>
      <c r="C37" s="37" t="s">
        <v>53</v>
      </c>
      <c r="D37" s="20" t="s">
        <v>73</v>
      </c>
      <c r="E37" s="20" t="s">
        <v>72</v>
      </c>
      <c r="F37" s="19" t="s">
        <v>51</v>
      </c>
      <c r="G37" s="19">
        <v>901</v>
      </c>
      <c r="H37" s="25" t="s">
        <v>3</v>
      </c>
      <c r="I37" s="41" t="s">
        <v>49</v>
      </c>
      <c r="J37" s="35">
        <v>30</v>
      </c>
      <c r="K37" s="21">
        <v>30</v>
      </c>
      <c r="L37" s="21">
        <v>61</v>
      </c>
      <c r="M37" s="21">
        <v>92</v>
      </c>
      <c r="N37" s="21">
        <v>154</v>
      </c>
      <c r="O37" s="21">
        <v>153</v>
      </c>
      <c r="P37" s="21">
        <v>217</v>
      </c>
      <c r="Q37" s="21">
        <v>280</v>
      </c>
      <c r="R37" s="21">
        <v>186</v>
      </c>
      <c r="S37" s="21">
        <v>187</v>
      </c>
      <c r="T37" s="26">
        <v>93</v>
      </c>
      <c r="U37" s="65"/>
      <c r="V37" s="65"/>
      <c r="W37" s="30">
        <f t="shared" si="3"/>
        <v>1483</v>
      </c>
      <c r="X37" s="24">
        <v>59.9</v>
      </c>
      <c r="Y37" s="60">
        <f t="shared" si="4"/>
        <v>88831.7</v>
      </c>
    </row>
    <row r="38" spans="2:25" ht="111.95" customHeight="1" x14ac:dyDescent="0.2">
      <c r="B38" s="41"/>
      <c r="C38" s="37" t="s">
        <v>53</v>
      </c>
      <c r="D38" s="20" t="s">
        <v>73</v>
      </c>
      <c r="E38" s="20" t="s">
        <v>72</v>
      </c>
      <c r="F38" s="19" t="s">
        <v>51</v>
      </c>
      <c r="G38" s="19">
        <v>650</v>
      </c>
      <c r="H38" s="25" t="s">
        <v>71</v>
      </c>
      <c r="I38" s="41" t="s">
        <v>49</v>
      </c>
      <c r="J38" s="35">
        <v>29</v>
      </c>
      <c r="K38" s="21">
        <v>29</v>
      </c>
      <c r="L38" s="21">
        <v>58</v>
      </c>
      <c r="M38" s="21">
        <v>87</v>
      </c>
      <c r="N38" s="21">
        <v>159</v>
      </c>
      <c r="O38" s="21">
        <v>161</v>
      </c>
      <c r="P38" s="21">
        <v>224</v>
      </c>
      <c r="Q38" s="21">
        <v>282</v>
      </c>
      <c r="R38" s="21">
        <v>192</v>
      </c>
      <c r="S38" s="21">
        <v>186</v>
      </c>
      <c r="T38" s="26">
        <v>97</v>
      </c>
      <c r="U38" s="65"/>
      <c r="V38" s="65"/>
      <c r="W38" s="30">
        <f t="shared" si="3"/>
        <v>1504</v>
      </c>
      <c r="X38" s="24">
        <v>59.9</v>
      </c>
      <c r="Y38" s="60">
        <f t="shared" si="4"/>
        <v>90089.599999999991</v>
      </c>
    </row>
    <row r="39" spans="2:25" ht="111.95" customHeight="1" x14ac:dyDescent="0.2">
      <c r="B39" s="41"/>
      <c r="C39" s="37" t="s">
        <v>53</v>
      </c>
      <c r="D39" s="20" t="s">
        <v>70</v>
      </c>
      <c r="E39" s="20" t="s">
        <v>69</v>
      </c>
      <c r="F39" s="19" t="s">
        <v>51</v>
      </c>
      <c r="G39" s="19">
        <v>621</v>
      </c>
      <c r="H39" s="25" t="s">
        <v>29</v>
      </c>
      <c r="I39" s="41" t="s">
        <v>49</v>
      </c>
      <c r="J39" s="35">
        <v>21</v>
      </c>
      <c r="K39" s="21">
        <v>21</v>
      </c>
      <c r="L39" s="21">
        <v>42</v>
      </c>
      <c r="M39" s="21">
        <v>65</v>
      </c>
      <c r="N39" s="21">
        <v>89</v>
      </c>
      <c r="O39" s="21">
        <v>89</v>
      </c>
      <c r="P39" s="21">
        <v>114</v>
      </c>
      <c r="Q39" s="21">
        <v>140</v>
      </c>
      <c r="R39" s="21">
        <v>93</v>
      </c>
      <c r="S39" s="21">
        <v>93</v>
      </c>
      <c r="T39" s="26">
        <v>46</v>
      </c>
      <c r="U39" s="65"/>
      <c r="V39" s="65"/>
      <c r="W39" s="30">
        <f t="shared" si="3"/>
        <v>813</v>
      </c>
      <c r="X39" s="24">
        <v>59.9</v>
      </c>
      <c r="Y39" s="60">
        <f t="shared" si="4"/>
        <v>48698.7</v>
      </c>
    </row>
    <row r="40" spans="2:25" ht="111.95" customHeight="1" x14ac:dyDescent="0.2">
      <c r="B40" s="41"/>
      <c r="C40" s="37" t="s">
        <v>53</v>
      </c>
      <c r="D40" s="20" t="s">
        <v>70</v>
      </c>
      <c r="E40" s="20" t="s">
        <v>69</v>
      </c>
      <c r="F40" s="19" t="s">
        <v>51</v>
      </c>
      <c r="G40" s="19">
        <v>505</v>
      </c>
      <c r="H40" s="25" t="s">
        <v>28</v>
      </c>
      <c r="I40" s="41" t="s">
        <v>49</v>
      </c>
      <c r="J40" s="35">
        <v>25</v>
      </c>
      <c r="K40" s="21">
        <v>25</v>
      </c>
      <c r="L40" s="21">
        <v>50</v>
      </c>
      <c r="M40" s="21">
        <v>75</v>
      </c>
      <c r="N40" s="21">
        <v>109</v>
      </c>
      <c r="O40" s="21">
        <v>109</v>
      </c>
      <c r="P40" s="21">
        <v>140</v>
      </c>
      <c r="Q40" s="21">
        <v>173</v>
      </c>
      <c r="R40" s="21">
        <v>115</v>
      </c>
      <c r="S40" s="21">
        <v>115</v>
      </c>
      <c r="T40" s="26">
        <v>57</v>
      </c>
      <c r="U40" s="65"/>
      <c r="V40" s="65"/>
      <c r="W40" s="30">
        <f t="shared" si="3"/>
        <v>993</v>
      </c>
      <c r="X40" s="24">
        <v>59.9</v>
      </c>
      <c r="Y40" s="60">
        <f t="shared" si="4"/>
        <v>59480.7</v>
      </c>
    </row>
    <row r="41" spans="2:25" ht="111.95" customHeight="1" x14ac:dyDescent="0.2">
      <c r="B41" s="41"/>
      <c r="C41" s="37" t="s">
        <v>53</v>
      </c>
      <c r="D41" s="20" t="s">
        <v>70</v>
      </c>
      <c r="E41" s="20" t="s">
        <v>69</v>
      </c>
      <c r="F41" s="19" t="s">
        <v>51</v>
      </c>
      <c r="G41" s="19">
        <v>420</v>
      </c>
      <c r="H41" s="25" t="s">
        <v>27</v>
      </c>
      <c r="I41" s="41" t="s">
        <v>49</v>
      </c>
      <c r="J41" s="35">
        <v>77</v>
      </c>
      <c r="K41" s="21">
        <v>77</v>
      </c>
      <c r="L41" s="21">
        <v>154</v>
      </c>
      <c r="M41" s="21">
        <v>231</v>
      </c>
      <c r="N41" s="21">
        <v>153</v>
      </c>
      <c r="O41" s="21">
        <v>153</v>
      </c>
      <c r="P41" s="21">
        <v>76</v>
      </c>
      <c r="Q41" s="21"/>
      <c r="R41" s="21"/>
      <c r="S41" s="21"/>
      <c r="T41" s="26"/>
      <c r="U41" s="65"/>
      <c r="V41" s="65"/>
      <c r="W41" s="30">
        <f t="shared" si="3"/>
        <v>921</v>
      </c>
      <c r="X41" s="24">
        <v>59.9</v>
      </c>
      <c r="Y41" s="60">
        <f t="shared" si="4"/>
        <v>55167.9</v>
      </c>
    </row>
    <row r="42" spans="2:25" ht="111.95" customHeight="1" x14ac:dyDescent="0.2">
      <c r="B42" s="41"/>
      <c r="C42" s="37" t="s">
        <v>53</v>
      </c>
      <c r="D42" s="20" t="s">
        <v>68</v>
      </c>
      <c r="E42" s="20" t="s">
        <v>67</v>
      </c>
      <c r="F42" s="19" t="s">
        <v>51</v>
      </c>
      <c r="G42" s="19">
        <v>851</v>
      </c>
      <c r="H42" s="25" t="s">
        <v>66</v>
      </c>
      <c r="I42" s="41" t="s">
        <v>49</v>
      </c>
      <c r="J42" s="35">
        <v>21</v>
      </c>
      <c r="K42" s="21">
        <v>21</v>
      </c>
      <c r="L42" s="21">
        <v>42</v>
      </c>
      <c r="M42" s="21">
        <v>63</v>
      </c>
      <c r="N42" s="21">
        <v>104</v>
      </c>
      <c r="O42" s="21">
        <v>104</v>
      </c>
      <c r="P42" s="21">
        <v>147</v>
      </c>
      <c r="Q42" s="21">
        <v>190</v>
      </c>
      <c r="R42" s="21">
        <v>126</v>
      </c>
      <c r="S42" s="21">
        <v>126</v>
      </c>
      <c r="T42" s="26">
        <v>63</v>
      </c>
      <c r="U42" s="65"/>
      <c r="V42" s="65"/>
      <c r="W42" s="30">
        <f t="shared" si="3"/>
        <v>1007</v>
      </c>
      <c r="X42" s="24">
        <v>69.900000000000006</v>
      </c>
      <c r="Y42" s="60">
        <f t="shared" si="4"/>
        <v>70389.3</v>
      </c>
    </row>
    <row r="43" spans="2:25" ht="111.95" customHeight="1" x14ac:dyDescent="0.2">
      <c r="B43" s="41"/>
      <c r="C43" s="37" t="s">
        <v>53</v>
      </c>
      <c r="D43" s="20" t="s">
        <v>65</v>
      </c>
      <c r="E43" s="20" t="s">
        <v>64</v>
      </c>
      <c r="F43" s="19" t="s">
        <v>51</v>
      </c>
      <c r="G43" s="19">
        <v>300</v>
      </c>
      <c r="H43" s="25" t="s">
        <v>63</v>
      </c>
      <c r="I43" s="41" t="s">
        <v>49</v>
      </c>
      <c r="J43" s="35">
        <v>26</v>
      </c>
      <c r="K43" s="21">
        <v>26</v>
      </c>
      <c r="L43" s="21">
        <v>52</v>
      </c>
      <c r="M43" s="21">
        <v>78</v>
      </c>
      <c r="N43" s="21">
        <v>100</v>
      </c>
      <c r="O43" s="21">
        <v>100</v>
      </c>
      <c r="P43" s="21">
        <v>123</v>
      </c>
      <c r="Q43" s="21">
        <v>146</v>
      </c>
      <c r="R43" s="21">
        <v>97</v>
      </c>
      <c r="S43" s="21">
        <v>97</v>
      </c>
      <c r="T43" s="26">
        <v>48</v>
      </c>
      <c r="U43" s="65"/>
      <c r="V43" s="65"/>
      <c r="W43" s="30">
        <f t="shared" si="3"/>
        <v>893</v>
      </c>
      <c r="X43" s="24">
        <v>69.900000000000006</v>
      </c>
      <c r="Y43" s="60">
        <f t="shared" si="4"/>
        <v>62420.700000000004</v>
      </c>
    </row>
    <row r="44" spans="2:25" ht="111.95" customHeight="1" x14ac:dyDescent="0.2">
      <c r="B44" s="41"/>
      <c r="C44" s="37" t="s">
        <v>53</v>
      </c>
      <c r="D44" s="20"/>
      <c r="E44" s="20" t="s">
        <v>60</v>
      </c>
      <c r="F44" s="19" t="s">
        <v>51</v>
      </c>
      <c r="G44" s="19" t="s">
        <v>62</v>
      </c>
      <c r="H44" s="25" t="s">
        <v>61</v>
      </c>
      <c r="I44" s="41" t="s">
        <v>49</v>
      </c>
      <c r="J44" s="35">
        <v>42</v>
      </c>
      <c r="K44" s="21">
        <v>42</v>
      </c>
      <c r="L44" s="21">
        <v>84</v>
      </c>
      <c r="M44" s="21">
        <v>126</v>
      </c>
      <c r="N44" s="21">
        <v>126</v>
      </c>
      <c r="O44" s="21">
        <v>126</v>
      </c>
      <c r="P44" s="21">
        <v>126</v>
      </c>
      <c r="Q44" s="21">
        <v>126</v>
      </c>
      <c r="R44" s="21">
        <v>84</v>
      </c>
      <c r="S44" s="21">
        <v>84</v>
      </c>
      <c r="T44" s="26">
        <v>42</v>
      </c>
      <c r="U44" s="65"/>
      <c r="V44" s="65"/>
      <c r="W44" s="30">
        <f t="shared" si="3"/>
        <v>1008</v>
      </c>
      <c r="X44" s="24">
        <v>69.900000000000006</v>
      </c>
      <c r="Y44" s="60">
        <f t="shared" si="4"/>
        <v>70459.200000000012</v>
      </c>
    </row>
    <row r="45" spans="2:25" ht="111.95" customHeight="1" x14ac:dyDescent="0.2">
      <c r="B45" s="41"/>
      <c r="C45" s="37" t="s">
        <v>53</v>
      </c>
      <c r="D45" s="20"/>
      <c r="E45" s="20" t="s">
        <v>60</v>
      </c>
      <c r="F45" s="19" t="s">
        <v>51</v>
      </c>
      <c r="G45" s="19" t="s">
        <v>59</v>
      </c>
      <c r="H45" s="25" t="s">
        <v>58</v>
      </c>
      <c r="I45" s="41" t="s">
        <v>49</v>
      </c>
      <c r="J45" s="35">
        <v>21</v>
      </c>
      <c r="K45" s="21">
        <v>21</v>
      </c>
      <c r="L45" s="21">
        <v>42</v>
      </c>
      <c r="M45" s="21">
        <v>63</v>
      </c>
      <c r="N45" s="21">
        <v>104</v>
      </c>
      <c r="O45" s="21">
        <v>104</v>
      </c>
      <c r="P45" s="21">
        <v>149</v>
      </c>
      <c r="Q45" s="21">
        <v>186</v>
      </c>
      <c r="R45" s="21">
        <v>124</v>
      </c>
      <c r="S45" s="21">
        <v>124</v>
      </c>
      <c r="T45" s="26">
        <v>62</v>
      </c>
      <c r="U45" s="65"/>
      <c r="V45" s="65"/>
      <c r="W45" s="30">
        <f t="shared" si="3"/>
        <v>1000</v>
      </c>
      <c r="X45" s="24">
        <v>69.900000000000006</v>
      </c>
      <c r="Y45" s="60">
        <f t="shared" si="4"/>
        <v>69900</v>
      </c>
    </row>
    <row r="46" spans="2:25" ht="111.95" customHeight="1" x14ac:dyDescent="0.2">
      <c r="B46" s="41"/>
      <c r="C46" s="37" t="s">
        <v>53</v>
      </c>
      <c r="D46" s="20"/>
      <c r="E46" s="20" t="s">
        <v>55</v>
      </c>
      <c r="F46" s="19" t="s">
        <v>51</v>
      </c>
      <c r="G46" s="19">
        <v>9002</v>
      </c>
      <c r="H46" s="25" t="s">
        <v>57</v>
      </c>
      <c r="I46" s="41" t="s">
        <v>56</v>
      </c>
      <c r="J46" s="35"/>
      <c r="K46" s="21"/>
      <c r="L46" s="21"/>
      <c r="M46" s="21"/>
      <c r="N46" s="21">
        <v>84</v>
      </c>
      <c r="O46" s="21">
        <v>84</v>
      </c>
      <c r="P46" s="21">
        <v>168</v>
      </c>
      <c r="Q46" s="21">
        <v>252</v>
      </c>
      <c r="R46" s="21">
        <v>168</v>
      </c>
      <c r="S46" s="21">
        <v>168</v>
      </c>
      <c r="T46" s="26">
        <v>84</v>
      </c>
      <c r="U46" s="65"/>
      <c r="V46" s="65"/>
      <c r="W46" s="30">
        <f t="shared" si="3"/>
        <v>1008</v>
      </c>
      <c r="X46" s="24">
        <v>69.900000000000006</v>
      </c>
      <c r="Y46" s="60">
        <f t="shared" si="4"/>
        <v>70459.200000000012</v>
      </c>
    </row>
    <row r="47" spans="2:25" ht="111.95" customHeight="1" x14ac:dyDescent="0.2">
      <c r="B47" s="41"/>
      <c r="C47" s="37" t="s">
        <v>53</v>
      </c>
      <c r="D47" s="20"/>
      <c r="E47" s="20" t="s">
        <v>55</v>
      </c>
      <c r="F47" s="19" t="s">
        <v>51</v>
      </c>
      <c r="G47" s="19">
        <v>9009</v>
      </c>
      <c r="H47" s="25" t="s">
        <v>54</v>
      </c>
      <c r="I47" s="41" t="s">
        <v>49</v>
      </c>
      <c r="J47" s="35">
        <v>84</v>
      </c>
      <c r="K47" s="21">
        <v>84</v>
      </c>
      <c r="L47" s="21">
        <v>168</v>
      </c>
      <c r="M47" s="21">
        <v>252</v>
      </c>
      <c r="N47" s="21">
        <v>168</v>
      </c>
      <c r="O47" s="21">
        <v>168</v>
      </c>
      <c r="P47" s="21">
        <v>84</v>
      </c>
      <c r="Q47" s="21"/>
      <c r="R47" s="21"/>
      <c r="S47" s="21"/>
      <c r="T47" s="26"/>
      <c r="U47" s="65"/>
      <c r="V47" s="65"/>
      <c r="W47" s="30">
        <f t="shared" si="3"/>
        <v>1008</v>
      </c>
      <c r="X47" s="24">
        <v>69.900000000000006</v>
      </c>
      <c r="Y47" s="60">
        <f t="shared" si="4"/>
        <v>70459.200000000012</v>
      </c>
    </row>
    <row r="48" spans="2:25" ht="111.95" customHeight="1" x14ac:dyDescent="0.2">
      <c r="B48" s="41"/>
      <c r="C48" s="37" t="s">
        <v>53</v>
      </c>
      <c r="D48" s="20"/>
      <c r="E48" s="20" t="s">
        <v>52</v>
      </c>
      <c r="F48" s="19" t="s">
        <v>51</v>
      </c>
      <c r="G48" s="19"/>
      <c r="H48" s="25" t="s">
        <v>54</v>
      </c>
      <c r="I48" s="41" t="s">
        <v>49</v>
      </c>
      <c r="J48" s="35">
        <v>84</v>
      </c>
      <c r="K48" s="21">
        <v>84</v>
      </c>
      <c r="L48" s="21">
        <v>168</v>
      </c>
      <c r="M48" s="21">
        <v>252</v>
      </c>
      <c r="N48" s="21">
        <v>168</v>
      </c>
      <c r="O48" s="21">
        <v>168</v>
      </c>
      <c r="P48" s="21">
        <v>84</v>
      </c>
      <c r="Q48" s="21"/>
      <c r="R48" s="21"/>
      <c r="S48" s="21"/>
      <c r="T48" s="26"/>
      <c r="U48" s="65"/>
      <c r="V48" s="65"/>
      <c r="W48" s="30">
        <f t="shared" si="3"/>
        <v>1008</v>
      </c>
      <c r="X48" s="24">
        <v>69.900000000000006</v>
      </c>
      <c r="Y48" s="60">
        <f t="shared" si="4"/>
        <v>70459.200000000012</v>
      </c>
    </row>
    <row r="49" spans="2:25" ht="111.95" customHeight="1" x14ac:dyDescent="0.2">
      <c r="B49" s="41"/>
      <c r="C49" s="37" t="s">
        <v>53</v>
      </c>
      <c r="D49" s="20"/>
      <c r="E49" s="20" t="s">
        <v>52</v>
      </c>
      <c r="F49" s="19" t="s">
        <v>51</v>
      </c>
      <c r="G49" s="19"/>
      <c r="H49" s="25" t="s">
        <v>50</v>
      </c>
      <c r="I49" s="41" t="s">
        <v>49</v>
      </c>
      <c r="J49" s="35">
        <v>21</v>
      </c>
      <c r="K49" s="21">
        <v>21</v>
      </c>
      <c r="L49" s="21">
        <v>42</v>
      </c>
      <c r="M49" s="21">
        <v>63</v>
      </c>
      <c r="N49" s="21">
        <v>104</v>
      </c>
      <c r="O49" s="21">
        <v>104</v>
      </c>
      <c r="P49" s="21">
        <v>149</v>
      </c>
      <c r="Q49" s="21">
        <v>186</v>
      </c>
      <c r="R49" s="21">
        <v>124</v>
      </c>
      <c r="S49" s="21">
        <v>124</v>
      </c>
      <c r="T49" s="26">
        <v>62</v>
      </c>
      <c r="U49" s="65"/>
      <c r="V49" s="65"/>
      <c r="W49" s="30">
        <f t="shared" si="3"/>
        <v>1000</v>
      </c>
      <c r="X49" s="24">
        <v>69.900000000000006</v>
      </c>
      <c r="Y49" s="60">
        <f t="shared" si="4"/>
        <v>69900</v>
      </c>
    </row>
    <row r="50" spans="2:25" ht="111.95" customHeight="1" x14ac:dyDescent="0.2">
      <c r="B50" s="41"/>
      <c r="C50" s="37" t="s">
        <v>26</v>
      </c>
      <c r="D50" s="20" t="s">
        <v>47</v>
      </c>
      <c r="E50" s="20" t="s">
        <v>46</v>
      </c>
      <c r="F50" s="19" t="s">
        <v>40</v>
      </c>
      <c r="G50" s="19">
        <v>890</v>
      </c>
      <c r="H50" s="25" t="s">
        <v>48</v>
      </c>
      <c r="I50" s="41" t="s">
        <v>21</v>
      </c>
      <c r="J50" s="35">
        <v>59</v>
      </c>
      <c r="K50" s="21">
        <v>41</v>
      </c>
      <c r="L50" s="21">
        <v>91</v>
      </c>
      <c r="M50" s="21">
        <v>149</v>
      </c>
      <c r="N50" s="21">
        <v>95</v>
      </c>
      <c r="O50" s="21">
        <v>108</v>
      </c>
      <c r="P50" s="21">
        <v>63</v>
      </c>
      <c r="Q50" s="21"/>
      <c r="R50" s="21"/>
      <c r="S50" s="21"/>
      <c r="T50" s="26"/>
      <c r="U50" s="65"/>
      <c r="V50" s="65"/>
      <c r="W50" s="30">
        <f t="shared" si="3"/>
        <v>606</v>
      </c>
      <c r="X50" s="24">
        <v>199.9</v>
      </c>
      <c r="Y50" s="60">
        <f t="shared" si="4"/>
        <v>121139.40000000001</v>
      </c>
    </row>
    <row r="51" spans="2:25" ht="111.95" customHeight="1" x14ac:dyDescent="0.2">
      <c r="B51" s="41"/>
      <c r="C51" s="37" t="s">
        <v>26</v>
      </c>
      <c r="D51" s="20" t="s">
        <v>47</v>
      </c>
      <c r="E51" s="20" t="s">
        <v>46</v>
      </c>
      <c r="F51" s="19" t="s">
        <v>40</v>
      </c>
      <c r="G51" s="19">
        <v>420</v>
      </c>
      <c r="H51" s="25" t="s">
        <v>27</v>
      </c>
      <c r="I51" s="41" t="s">
        <v>21</v>
      </c>
      <c r="J51" s="35">
        <v>68</v>
      </c>
      <c r="K51" s="21">
        <v>49</v>
      </c>
      <c r="L51" s="21">
        <v>109</v>
      </c>
      <c r="M51" s="21">
        <v>165</v>
      </c>
      <c r="N51" s="21">
        <v>111</v>
      </c>
      <c r="O51" s="21">
        <v>124</v>
      </c>
      <c r="P51" s="21">
        <v>72</v>
      </c>
      <c r="Q51" s="21"/>
      <c r="R51" s="21"/>
      <c r="S51" s="21"/>
      <c r="T51" s="26"/>
      <c r="U51" s="65"/>
      <c r="V51" s="65"/>
      <c r="W51" s="30">
        <f t="shared" si="3"/>
        <v>698</v>
      </c>
      <c r="X51" s="24">
        <v>199.9</v>
      </c>
      <c r="Y51" s="60">
        <f t="shared" si="4"/>
        <v>139530.20000000001</v>
      </c>
    </row>
    <row r="52" spans="2:25" ht="111.95" customHeight="1" x14ac:dyDescent="0.2">
      <c r="B52" s="41"/>
      <c r="C52" s="37" t="s">
        <v>26</v>
      </c>
      <c r="D52" s="20" t="s">
        <v>47</v>
      </c>
      <c r="E52" s="20" t="s">
        <v>46</v>
      </c>
      <c r="F52" s="19" t="s">
        <v>40</v>
      </c>
      <c r="G52" s="19">
        <v>290</v>
      </c>
      <c r="H52" s="25" t="s">
        <v>45</v>
      </c>
      <c r="I52" s="41" t="s">
        <v>21</v>
      </c>
      <c r="J52" s="35">
        <v>64</v>
      </c>
      <c r="K52" s="21">
        <v>46</v>
      </c>
      <c r="L52" s="21">
        <v>101</v>
      </c>
      <c r="M52" s="21">
        <v>166</v>
      </c>
      <c r="N52" s="21">
        <v>105</v>
      </c>
      <c r="O52" s="21">
        <v>119</v>
      </c>
      <c r="P52" s="21">
        <v>68</v>
      </c>
      <c r="Q52" s="21"/>
      <c r="R52" s="21"/>
      <c r="S52" s="21"/>
      <c r="T52" s="26"/>
      <c r="U52" s="65"/>
      <c r="V52" s="65"/>
      <c r="W52" s="30">
        <f t="shared" si="3"/>
        <v>669</v>
      </c>
      <c r="X52" s="24">
        <v>199.9</v>
      </c>
      <c r="Y52" s="60">
        <f t="shared" si="4"/>
        <v>133733.1</v>
      </c>
    </row>
    <row r="53" spans="2:25" ht="111.95" customHeight="1" x14ac:dyDescent="0.2">
      <c r="B53" s="41"/>
      <c r="C53" s="37" t="s">
        <v>26</v>
      </c>
      <c r="D53" s="20" t="s">
        <v>44</v>
      </c>
      <c r="E53" s="20" t="s">
        <v>43</v>
      </c>
      <c r="F53" s="19" t="s">
        <v>40</v>
      </c>
      <c r="G53" s="19">
        <v>100</v>
      </c>
      <c r="H53" s="25" t="s">
        <v>39</v>
      </c>
      <c r="I53" s="41" t="s">
        <v>21</v>
      </c>
      <c r="J53" s="35">
        <v>62</v>
      </c>
      <c r="K53" s="21">
        <v>57</v>
      </c>
      <c r="L53" s="21">
        <v>120</v>
      </c>
      <c r="M53" s="21">
        <v>188</v>
      </c>
      <c r="N53" s="21">
        <v>125</v>
      </c>
      <c r="O53" s="21">
        <v>130</v>
      </c>
      <c r="P53" s="21">
        <v>67</v>
      </c>
      <c r="Q53" s="21"/>
      <c r="R53" s="21"/>
      <c r="S53" s="21"/>
      <c r="T53" s="26"/>
      <c r="U53" s="65"/>
      <c r="V53" s="65"/>
      <c r="W53" s="30">
        <f t="shared" si="3"/>
        <v>749</v>
      </c>
      <c r="X53" s="24">
        <v>199.9</v>
      </c>
      <c r="Y53" s="60">
        <f t="shared" si="4"/>
        <v>149725.1</v>
      </c>
    </row>
    <row r="54" spans="2:25" ht="111.95" customHeight="1" x14ac:dyDescent="0.2">
      <c r="B54" s="41"/>
      <c r="C54" s="37" t="s">
        <v>26</v>
      </c>
      <c r="D54" s="20" t="s">
        <v>42</v>
      </c>
      <c r="E54" s="20" t="s">
        <v>41</v>
      </c>
      <c r="F54" s="19" t="s">
        <v>40</v>
      </c>
      <c r="G54" s="19">
        <v>100</v>
      </c>
      <c r="H54" s="25" t="s">
        <v>39</v>
      </c>
      <c r="I54" s="41" t="s">
        <v>21</v>
      </c>
      <c r="J54" s="35">
        <v>63</v>
      </c>
      <c r="K54" s="21">
        <v>44</v>
      </c>
      <c r="L54" s="21">
        <v>99</v>
      </c>
      <c r="M54" s="21">
        <v>164</v>
      </c>
      <c r="N54" s="21">
        <v>105</v>
      </c>
      <c r="O54" s="21">
        <v>118</v>
      </c>
      <c r="P54" s="21">
        <v>69</v>
      </c>
      <c r="Q54" s="21"/>
      <c r="R54" s="21"/>
      <c r="S54" s="21"/>
      <c r="T54" s="26"/>
      <c r="U54" s="65"/>
      <c r="V54" s="65"/>
      <c r="W54" s="30">
        <f t="shared" si="3"/>
        <v>662</v>
      </c>
      <c r="X54" s="24">
        <v>199.9</v>
      </c>
      <c r="Y54" s="60">
        <f t="shared" si="4"/>
        <v>132333.80000000002</v>
      </c>
    </row>
    <row r="55" spans="2:25" ht="111.95" customHeight="1" x14ac:dyDescent="0.2">
      <c r="B55" s="41"/>
      <c r="C55" s="37" t="s">
        <v>26</v>
      </c>
      <c r="D55" s="20" t="s">
        <v>38</v>
      </c>
      <c r="E55" s="20" t="s">
        <v>37</v>
      </c>
      <c r="F55" s="19" t="s">
        <v>32</v>
      </c>
      <c r="G55" s="19">
        <v>3030</v>
      </c>
      <c r="H55" s="25" t="s">
        <v>36</v>
      </c>
      <c r="I55" s="41" t="s">
        <v>21</v>
      </c>
      <c r="J55" s="35">
        <v>60</v>
      </c>
      <c r="K55" s="21">
        <v>56</v>
      </c>
      <c r="L55" s="21">
        <v>116</v>
      </c>
      <c r="M55" s="21">
        <v>181</v>
      </c>
      <c r="N55" s="21">
        <v>120</v>
      </c>
      <c r="O55" s="21">
        <v>125</v>
      </c>
      <c r="P55" s="21">
        <v>64</v>
      </c>
      <c r="Q55" s="21"/>
      <c r="R55" s="21"/>
      <c r="S55" s="21"/>
      <c r="T55" s="26"/>
      <c r="U55" s="65"/>
      <c r="V55" s="65"/>
      <c r="W55" s="30">
        <f t="shared" si="3"/>
        <v>722</v>
      </c>
      <c r="X55" s="24">
        <v>199.9</v>
      </c>
      <c r="Y55" s="60">
        <f t="shared" si="4"/>
        <v>144327.80000000002</v>
      </c>
    </row>
    <row r="56" spans="2:25" ht="111.95" customHeight="1" x14ac:dyDescent="0.2">
      <c r="B56" s="41"/>
      <c r="C56" s="37" t="s">
        <v>26</v>
      </c>
      <c r="D56" s="20" t="s">
        <v>34</v>
      </c>
      <c r="E56" s="20" t="s">
        <v>33</v>
      </c>
      <c r="F56" s="19" t="s">
        <v>32</v>
      </c>
      <c r="G56" s="19">
        <v>3042</v>
      </c>
      <c r="H56" s="25" t="s">
        <v>35</v>
      </c>
      <c r="I56" s="41" t="s">
        <v>21</v>
      </c>
      <c r="J56" s="35">
        <v>60</v>
      </c>
      <c r="K56" s="21">
        <v>56</v>
      </c>
      <c r="L56" s="21">
        <v>116</v>
      </c>
      <c r="M56" s="21">
        <v>181</v>
      </c>
      <c r="N56" s="21">
        <v>120</v>
      </c>
      <c r="O56" s="21">
        <v>125</v>
      </c>
      <c r="P56" s="21">
        <v>64</v>
      </c>
      <c r="Q56" s="21"/>
      <c r="R56" s="21"/>
      <c r="S56" s="21"/>
      <c r="T56" s="26"/>
      <c r="U56" s="65"/>
      <c r="V56" s="65"/>
      <c r="W56" s="30">
        <f t="shared" si="3"/>
        <v>722</v>
      </c>
      <c r="X56" s="24">
        <v>199.9</v>
      </c>
      <c r="Y56" s="60">
        <f t="shared" si="4"/>
        <v>144327.80000000002</v>
      </c>
    </row>
    <row r="57" spans="2:25" ht="111.95" customHeight="1" x14ac:dyDescent="0.2">
      <c r="B57" s="41"/>
      <c r="C57" s="37" t="s">
        <v>26</v>
      </c>
      <c r="D57" s="20" t="s">
        <v>34</v>
      </c>
      <c r="E57" s="20" t="s">
        <v>33</v>
      </c>
      <c r="F57" s="19" t="s">
        <v>32</v>
      </c>
      <c r="G57" s="19"/>
      <c r="H57" s="25" t="s">
        <v>31</v>
      </c>
      <c r="I57" s="41" t="s">
        <v>21</v>
      </c>
      <c r="J57" s="35">
        <v>76</v>
      </c>
      <c r="K57" s="21">
        <v>63</v>
      </c>
      <c r="L57" s="21">
        <v>125</v>
      </c>
      <c r="M57" s="21">
        <v>198</v>
      </c>
      <c r="N57" s="21">
        <v>129</v>
      </c>
      <c r="O57" s="21">
        <v>145</v>
      </c>
      <c r="P57" s="21">
        <v>73</v>
      </c>
      <c r="Q57" s="21"/>
      <c r="R57" s="21"/>
      <c r="S57" s="21"/>
      <c r="T57" s="26"/>
      <c r="U57" s="65"/>
      <c r="V57" s="65"/>
      <c r="W57" s="30">
        <f t="shared" si="3"/>
        <v>809</v>
      </c>
      <c r="X57" s="24">
        <v>199.9</v>
      </c>
      <c r="Y57" s="60">
        <f t="shared" si="4"/>
        <v>161719.1</v>
      </c>
    </row>
    <row r="58" spans="2:25" ht="111.95" customHeight="1" x14ac:dyDescent="0.2">
      <c r="B58" s="41"/>
      <c r="C58" s="37" t="s">
        <v>26</v>
      </c>
      <c r="D58" s="20" t="s">
        <v>25</v>
      </c>
      <c r="E58" s="20" t="s">
        <v>24</v>
      </c>
      <c r="F58" s="19" t="s">
        <v>23</v>
      </c>
      <c r="G58" s="19">
        <v>901</v>
      </c>
      <c r="H58" s="25" t="s">
        <v>30</v>
      </c>
      <c r="I58" s="41" t="s">
        <v>21</v>
      </c>
      <c r="J58" s="35">
        <v>74</v>
      </c>
      <c r="K58" s="21">
        <v>60</v>
      </c>
      <c r="L58" s="21">
        <v>121</v>
      </c>
      <c r="M58" s="21">
        <v>195</v>
      </c>
      <c r="N58" s="21">
        <v>126</v>
      </c>
      <c r="O58" s="21">
        <v>143</v>
      </c>
      <c r="P58" s="21">
        <v>73</v>
      </c>
      <c r="Q58" s="21"/>
      <c r="R58" s="21"/>
      <c r="S58" s="21"/>
      <c r="T58" s="26"/>
      <c r="U58" s="65"/>
      <c r="V58" s="65"/>
      <c r="W58" s="30">
        <f t="shared" si="3"/>
        <v>792</v>
      </c>
      <c r="X58" s="24">
        <v>89.9</v>
      </c>
      <c r="Y58" s="60">
        <f t="shared" si="4"/>
        <v>71200.800000000003</v>
      </c>
    </row>
    <row r="59" spans="2:25" ht="111.95" customHeight="1" x14ac:dyDescent="0.2">
      <c r="B59" s="41"/>
      <c r="C59" s="37" t="s">
        <v>26</v>
      </c>
      <c r="D59" s="20" t="s">
        <v>25</v>
      </c>
      <c r="E59" s="20" t="s">
        <v>24</v>
      </c>
      <c r="F59" s="19" t="s">
        <v>23</v>
      </c>
      <c r="G59" s="19">
        <v>621</v>
      </c>
      <c r="H59" s="25" t="s">
        <v>29</v>
      </c>
      <c r="I59" s="41" t="s">
        <v>21</v>
      </c>
      <c r="J59" s="35">
        <v>67</v>
      </c>
      <c r="K59" s="21">
        <v>53</v>
      </c>
      <c r="L59" s="21">
        <v>108</v>
      </c>
      <c r="M59" s="21">
        <v>176</v>
      </c>
      <c r="N59" s="21">
        <v>113</v>
      </c>
      <c r="O59" s="21">
        <v>129</v>
      </c>
      <c r="P59" s="21">
        <v>66</v>
      </c>
      <c r="Q59" s="21"/>
      <c r="R59" s="21"/>
      <c r="S59" s="21"/>
      <c r="T59" s="26"/>
      <c r="U59" s="65"/>
      <c r="V59" s="65"/>
      <c r="W59" s="30">
        <f t="shared" si="3"/>
        <v>712</v>
      </c>
      <c r="X59" s="24">
        <v>89.9</v>
      </c>
      <c r="Y59" s="60">
        <f t="shared" si="4"/>
        <v>64008.800000000003</v>
      </c>
    </row>
    <row r="60" spans="2:25" ht="111.95" customHeight="1" x14ac:dyDescent="0.2">
      <c r="B60" s="41"/>
      <c r="C60" s="37" t="s">
        <v>26</v>
      </c>
      <c r="D60" s="20" t="s">
        <v>25</v>
      </c>
      <c r="E60" s="20" t="s">
        <v>24</v>
      </c>
      <c r="F60" s="19" t="s">
        <v>23</v>
      </c>
      <c r="G60" s="19">
        <v>505</v>
      </c>
      <c r="H60" s="25" t="s">
        <v>28</v>
      </c>
      <c r="I60" s="41" t="s">
        <v>21</v>
      </c>
      <c r="J60" s="35">
        <v>75</v>
      </c>
      <c r="K60" s="21">
        <v>73</v>
      </c>
      <c r="L60" s="21">
        <v>152</v>
      </c>
      <c r="M60" s="21">
        <v>236</v>
      </c>
      <c r="N60" s="21">
        <v>157</v>
      </c>
      <c r="O60" s="21">
        <v>162</v>
      </c>
      <c r="P60" s="21">
        <v>84</v>
      </c>
      <c r="Q60" s="21"/>
      <c r="R60" s="21"/>
      <c r="S60" s="21"/>
      <c r="T60" s="26"/>
      <c r="U60" s="65"/>
      <c r="V60" s="65"/>
      <c r="W60" s="30">
        <f t="shared" si="3"/>
        <v>939</v>
      </c>
      <c r="X60" s="24">
        <v>89.9</v>
      </c>
      <c r="Y60" s="60">
        <f t="shared" si="4"/>
        <v>84416.1</v>
      </c>
    </row>
    <row r="61" spans="2:25" ht="111.95" customHeight="1" x14ac:dyDescent="0.2">
      <c r="B61" s="41"/>
      <c r="C61" s="37" t="s">
        <v>26</v>
      </c>
      <c r="D61" s="20" t="s">
        <v>25</v>
      </c>
      <c r="E61" s="20" t="s">
        <v>24</v>
      </c>
      <c r="F61" s="19" t="s">
        <v>23</v>
      </c>
      <c r="G61" s="19">
        <v>420</v>
      </c>
      <c r="H61" s="25" t="s">
        <v>27</v>
      </c>
      <c r="I61" s="41" t="s">
        <v>21</v>
      </c>
      <c r="J61" s="35">
        <v>74</v>
      </c>
      <c r="K61" s="21">
        <v>58</v>
      </c>
      <c r="L61" s="21">
        <v>119</v>
      </c>
      <c r="M61" s="21">
        <v>193</v>
      </c>
      <c r="N61" s="21">
        <v>125</v>
      </c>
      <c r="O61" s="21">
        <v>142</v>
      </c>
      <c r="P61" s="21">
        <v>73</v>
      </c>
      <c r="Q61" s="21"/>
      <c r="R61" s="21"/>
      <c r="S61" s="21"/>
      <c r="T61" s="26"/>
      <c r="U61" s="65"/>
      <c r="V61" s="65"/>
      <c r="W61" s="30">
        <f t="shared" si="3"/>
        <v>784</v>
      </c>
      <c r="X61" s="24">
        <v>89.9</v>
      </c>
      <c r="Y61" s="60">
        <f t="shared" si="4"/>
        <v>70481.600000000006</v>
      </c>
    </row>
    <row r="62" spans="2:25" ht="111.95" customHeight="1" thickBot="1" x14ac:dyDescent="0.25">
      <c r="B62" s="42"/>
      <c r="C62" s="38" t="s">
        <v>26</v>
      </c>
      <c r="D62" s="39" t="s">
        <v>25</v>
      </c>
      <c r="E62" s="39" t="s">
        <v>24</v>
      </c>
      <c r="F62" s="40" t="s">
        <v>23</v>
      </c>
      <c r="G62" s="40">
        <v>300</v>
      </c>
      <c r="H62" s="71" t="s">
        <v>22</v>
      </c>
      <c r="I62" s="42" t="s">
        <v>21</v>
      </c>
      <c r="J62" s="36">
        <v>108</v>
      </c>
      <c r="K62" s="27">
        <v>104</v>
      </c>
      <c r="L62" s="27">
        <v>214</v>
      </c>
      <c r="M62" s="27">
        <v>327</v>
      </c>
      <c r="N62" s="27">
        <v>218</v>
      </c>
      <c r="O62" s="27">
        <v>221</v>
      </c>
      <c r="P62" s="27">
        <v>113</v>
      </c>
      <c r="Q62" s="27"/>
      <c r="R62" s="27"/>
      <c r="S62" s="27"/>
      <c r="T62" s="28"/>
      <c r="U62" s="66"/>
      <c r="V62" s="66"/>
      <c r="W62" s="31">
        <f t="shared" si="3"/>
        <v>1305</v>
      </c>
      <c r="X62" s="61">
        <v>89.9</v>
      </c>
      <c r="Y62" s="62">
        <f t="shared" si="4"/>
        <v>117319.50000000001</v>
      </c>
    </row>
    <row r="63" spans="2:25" ht="27.75" thickBot="1" x14ac:dyDescent="0.25">
      <c r="B63" s="81" t="s">
        <v>110</v>
      </c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  <c r="U63" s="67"/>
      <c r="V63" s="67"/>
      <c r="W63" s="56">
        <f>SUM(W3:W62)</f>
        <v>42141</v>
      </c>
      <c r="X63" s="57">
        <f>Y63/W63</f>
        <v>119.88552478583803</v>
      </c>
      <c r="Y63" s="58">
        <f>SUM(Y3:Y62)</f>
        <v>5052095.9000000004</v>
      </c>
    </row>
  </sheetData>
  <mergeCells count="10">
    <mergeCell ref="B1:Y1"/>
    <mergeCell ref="B63:T63"/>
    <mergeCell ref="B3:B4"/>
    <mergeCell ref="B5:B6"/>
    <mergeCell ref="B7:B8"/>
    <mergeCell ref="B9:B10"/>
    <mergeCell ref="B11:B12"/>
    <mergeCell ref="B13:B14"/>
    <mergeCell ref="B15:B16"/>
    <mergeCell ref="B17:B18"/>
  </mergeCells>
  <pageMargins left="0.19685039370078741" right="0.19685039370078741" top="0.39370078740157483" bottom="0.39370078740157483" header="0" footer="0"/>
  <pageSetup paperSize="9" scale="56" fitToHeight="1000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VERSACE  V1969  FOOTWEAR </vt:lpstr>
      <vt:lpstr>'VERSACE  V1969  FOOTWEAR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Dators</cp:lastModifiedBy>
  <cp:lastPrinted>2025-05-05T11:34:09Z</cp:lastPrinted>
  <dcterms:created xsi:type="dcterms:W3CDTF">2023-08-25T13:48:00Z</dcterms:created>
  <dcterms:modified xsi:type="dcterms:W3CDTF">2025-05-05T16:41:50Z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2023-08-26T07:09:26Z</vt:filetime>
  </property>
  <property fmtid="{D5CDD505-2E9C-101B-9397-08002B2CF9AE}" pid="4" name="ICV">
    <vt:lpwstr>7FC4C358318F4374A3711B10EF38DD08_12</vt:lpwstr>
  </property>
  <property fmtid="{D5CDD505-2E9C-101B-9397-08002B2CF9AE}" pid="5" name="KSOProductBuildVer">
    <vt:lpwstr>2052-11.1.0.14309</vt:lpwstr>
  </property>
</Properties>
</file>